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1"/>
  </bookViews>
  <sheets>
    <sheet name="9月26日～11月12日分会計報告総合" sheetId="1" r:id="rId1"/>
    <sheet name="寄付、医療費一覧他" sheetId="2" r:id="rId2"/>
  </sheets>
  <externalReferences>
    <externalReference r:id="rId5"/>
  </externalReferences>
  <definedNames>
    <definedName name="_xlnm._FilterDatabase" localSheetId="0" hidden="1">'9月26日～11月12日分会計報告総合'!$A$1:$S$111</definedName>
  </definedNames>
  <calcPr fullCalcOnLoad="1"/>
</workbook>
</file>

<file path=xl/sharedStrings.xml><?xml version="1.0" encoding="utf-8"?>
<sst xmlns="http://schemas.openxmlformats.org/spreadsheetml/2006/main" count="428" uniqueCount="140">
  <si>
    <t>日付</t>
  </si>
  <si>
    <t>項目</t>
  </si>
  <si>
    <t>小項目</t>
  </si>
  <si>
    <t>内容</t>
  </si>
  <si>
    <t>収入</t>
  </si>
  <si>
    <t>残金</t>
  </si>
  <si>
    <t>運営費</t>
  </si>
  <si>
    <t>エサ他</t>
  </si>
  <si>
    <t>医療費</t>
  </si>
  <si>
    <t>アセンズ動物病院</t>
  </si>
  <si>
    <t>りん太郎（パルボチェック、ワクチン、ウイルス検査、フロントライン</t>
  </si>
  <si>
    <t>マリ、仔猫８匹</t>
  </si>
  <si>
    <t>りんりん（ウイルス検査、パルボチェック、ワクチン、レボリューション）</t>
  </si>
  <si>
    <t>銀次（ワクチン、パルボチェック、ウイルス検査、</t>
  </si>
  <si>
    <t>、レボリューション</t>
  </si>
  <si>
    <t>寄付</t>
  </si>
  <si>
    <t>振込み</t>
  </si>
  <si>
    <t>相沢さま</t>
  </si>
  <si>
    <t>宮城県交通安全協会</t>
  </si>
  <si>
    <t>施設費</t>
  </si>
  <si>
    <t>環境整備</t>
  </si>
  <si>
    <t>パルボにて廃棄した為に補充する</t>
  </si>
  <si>
    <t>マリ（耳血腫治療）ステロイド</t>
  </si>
  <si>
    <t>冬用品</t>
  </si>
  <si>
    <t>ココママさま</t>
  </si>
  <si>
    <t>福島さま</t>
  </si>
  <si>
    <t>まもる、咲たろう（抗生剤、整腸剤）便検査</t>
  </si>
  <si>
    <t>交通費</t>
  </si>
  <si>
    <t>仙台市交通局</t>
  </si>
  <si>
    <t>市バスカード１9枚</t>
  </si>
  <si>
    <t>雑費</t>
  </si>
  <si>
    <t>コピー料金</t>
  </si>
  <si>
    <t>14日分として</t>
  </si>
  <si>
    <t>コーキング、猫脱走予防の設置等</t>
  </si>
  <si>
    <t>犬フード等</t>
  </si>
  <si>
    <t>消耗品</t>
  </si>
  <si>
    <t>猫砂</t>
  </si>
  <si>
    <t>猫砂（8L）×50単298、エサ</t>
  </si>
  <si>
    <t>雑費、エサ他</t>
  </si>
  <si>
    <t>犬猫用エサ、ハイター、ペーパー、カイロ他</t>
  </si>
  <si>
    <t>餌</t>
  </si>
  <si>
    <t>ネットにてまとめ買い（株、アヴェル）BK記載する</t>
  </si>
  <si>
    <t>福室フッ君</t>
  </si>
  <si>
    <t>にゃっち、まり、さくら、あゆみ、白サビイチゴ（ワクチン、他</t>
  </si>
  <si>
    <t>ボランティア交通費</t>
  </si>
  <si>
    <t>オセロ（ウイルス検査）コロ助（インターフェロン、持続性抗生剤</t>
  </si>
  <si>
    <t>あゆみ（皮下補液）</t>
  </si>
  <si>
    <t>犬パット、エサ他</t>
  </si>
  <si>
    <t>備品</t>
  </si>
  <si>
    <t>ホッカイロ</t>
  </si>
  <si>
    <t>光熱費</t>
  </si>
  <si>
    <t>ガス（6.8.9月分）</t>
  </si>
  <si>
    <t>菅原動物病院</t>
  </si>
  <si>
    <t>７種ワクチン、１５匹分・抗生剤接種6匹</t>
  </si>
  <si>
    <t>ケメ子（ワクチン、パルボチェック）</t>
  </si>
  <si>
    <t>福室フッ君（パルボチェック、インターキャット）</t>
  </si>
  <si>
    <t>りん太郎（パルボチェック、制吐剤）</t>
  </si>
  <si>
    <t>匿名さま</t>
  </si>
  <si>
    <t>ハル（補液、インターキャット、抗生剤、パルボチェック等）</t>
  </si>
  <si>
    <t>福室フッ君（皮下補液、皮下注射）</t>
  </si>
  <si>
    <t>猫用栄養食品</t>
  </si>
  <si>
    <t>ハル</t>
  </si>
  <si>
    <t>菅原さま</t>
  </si>
  <si>
    <t>ナオ（ワクチン、パルボチェック）</t>
  </si>
  <si>
    <t>ハル（補液、インターキャット）</t>
  </si>
  <si>
    <t>ゆう、ゼブラ、うめ、トロ、クマ、ミケ（ワクチン、パルボチェック）</t>
  </si>
  <si>
    <t>アンtィックビルコンS（小動物用消毒）</t>
  </si>
  <si>
    <t>通行料金</t>
  </si>
  <si>
    <t>仙台南</t>
  </si>
  <si>
    <t>猫用品</t>
  </si>
  <si>
    <t>疎開先用</t>
  </si>
  <si>
    <t>コロ助</t>
  </si>
  <si>
    <t>オセロ（ワクチン、パルボチェック）</t>
  </si>
  <si>
    <t>コッペパン（ワクチン、パルボチェック）</t>
  </si>
  <si>
    <t>Qoo（ワクチン、パルボチェック）</t>
  </si>
  <si>
    <t>マル（ワクチン、パルボチェック）</t>
  </si>
  <si>
    <t>ちゅら（ワクチン、パルボチェック）</t>
  </si>
  <si>
    <t>ハナビ（ワクチン、パルボチェック）</t>
  </si>
  <si>
    <t>霧吹き2</t>
  </si>
  <si>
    <t>緊急災害動物救援本部</t>
  </si>
  <si>
    <t>レインボープロジェクトさま</t>
  </si>
  <si>
    <t>仙台市環境整備公社</t>
  </si>
  <si>
    <t>福室フッ君（ペット斎場）</t>
  </si>
  <si>
    <t>サイトウマユミさま</t>
  </si>
  <si>
    <t>木村さま</t>
  </si>
  <si>
    <t>會田さま</t>
  </si>
  <si>
    <t>Kさま</t>
  </si>
  <si>
    <t>木村紀子さま</t>
  </si>
  <si>
    <t>櫻井香奈子さま</t>
  </si>
  <si>
    <t>マリ（犬９種ワクチン接種、エナカルド５ｍｇ</t>
  </si>
  <si>
    <t>家賃</t>
  </si>
  <si>
    <t>募金者用防寒下着</t>
  </si>
  <si>
    <t>塩釜、港,アル、とら、チビワクチン接種その他</t>
  </si>
  <si>
    <t>サイクロンクリーナー（3）シート、エサ他</t>
  </si>
  <si>
    <t>イズミイチエコさま</t>
  </si>
  <si>
    <t>アセンズ動物病院</t>
  </si>
  <si>
    <t>ワクチン後の嘔吐の為（アル）</t>
  </si>
  <si>
    <t>オムツ・フード等</t>
  </si>
  <si>
    <t>獣医師会</t>
  </si>
  <si>
    <t>テッツ犬猫病院</t>
  </si>
  <si>
    <t>ハル（パルボウイルス）11日間</t>
  </si>
  <si>
    <t>カルカンドライ等</t>
  </si>
  <si>
    <t>仙都動物病院</t>
  </si>
  <si>
    <t>去勢×2、ウイルス検査（あおば、城）</t>
  </si>
  <si>
    <t>ハルの医療用食品</t>
  </si>
  <si>
    <t>猫用食品、犬用食品</t>
  </si>
  <si>
    <t>まり（超音波等）咲太郎、サバ白イチゴ</t>
  </si>
  <si>
    <t>まり、ハル（インターフェロン等）</t>
  </si>
  <si>
    <t>募金</t>
  </si>
  <si>
    <t>現金</t>
  </si>
  <si>
    <t>街頭募金</t>
  </si>
  <si>
    <t>玉内さま</t>
  </si>
  <si>
    <t>ガソリン代</t>
  </si>
  <si>
    <t>5回分（ガソリン代）</t>
  </si>
  <si>
    <t>振込み</t>
  </si>
  <si>
    <t>市バスカード購入</t>
  </si>
  <si>
    <t>コピー代</t>
  </si>
  <si>
    <t>4月1日～11月12日累計収支</t>
  </si>
  <si>
    <t>御寄付計</t>
  </si>
  <si>
    <t>収入合計</t>
  </si>
  <si>
    <t>御寄付(9/26～11/12)</t>
  </si>
  <si>
    <t>医療費（9/26～11/12）</t>
  </si>
  <si>
    <t>支出</t>
  </si>
  <si>
    <t>フード</t>
  </si>
  <si>
    <t>カルカンドライ、おむつ（まり）トイレシングル</t>
  </si>
  <si>
    <t>9月分</t>
  </si>
  <si>
    <t>電気料金9月分</t>
  </si>
  <si>
    <t>水道料金</t>
  </si>
  <si>
    <t>ガソリン</t>
  </si>
  <si>
    <t>夜間救急動物病院</t>
  </si>
  <si>
    <t>テッツ動物病院</t>
  </si>
  <si>
    <t>15kg</t>
  </si>
  <si>
    <t>単月収支</t>
  </si>
  <si>
    <t>計</t>
  </si>
  <si>
    <t>支出</t>
  </si>
  <si>
    <t>運営費内訳</t>
  </si>
  <si>
    <t>消耗品費</t>
  </si>
  <si>
    <t>備品費</t>
  </si>
  <si>
    <t>フード</t>
  </si>
  <si>
    <t>プラスアート㈱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</si>
</sst>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color indexed="8"/>
      <name val="ＭＳ Ｐゴシック"/>
      <family val="3"/>
    </font>
    <font>
      <sz val="8.75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38" fontId="9" fillId="0" borderId="10" xfId="49" applyFont="1" applyBorder="1" applyAlignment="1">
      <alignment vertical="center"/>
    </xf>
    <xf numFmtId="0" fontId="1" fillId="0" borderId="10" xfId="62" applyFill="1" applyBorder="1" applyAlignment="1">
      <alignment horizontal="center" vertical="center"/>
      <protection/>
    </xf>
    <xf numFmtId="0" fontId="1" fillId="0" borderId="10" xfId="62" applyFont="1" applyFill="1" applyBorder="1" applyAlignment="1">
      <alignment horizontal="center" vertical="center"/>
      <protection/>
    </xf>
    <xf numFmtId="14" fontId="1" fillId="0" borderId="10" xfId="62" applyNumberFormat="1" applyBorder="1" applyAlignment="1">
      <alignment horizontal="right" vertical="center"/>
      <protection/>
    </xf>
    <xf numFmtId="38" fontId="0" fillId="0" borderId="0" xfId="49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62" applyFill="1" applyBorder="1" applyAlignment="1">
      <alignment horizontal="center" vertical="center"/>
      <protection/>
    </xf>
    <xf numFmtId="38" fontId="0" fillId="0" borderId="10" xfId="0" applyNumberFormat="1" applyBorder="1" applyAlignment="1">
      <alignment vertical="center"/>
    </xf>
    <xf numFmtId="0" fontId="1" fillId="21" borderId="11" xfId="62" applyFill="1" applyBorder="1" applyAlignment="1">
      <alignment horizontal="center" vertical="center"/>
      <protection/>
    </xf>
    <xf numFmtId="0" fontId="1" fillId="21" borderId="10" xfId="62" applyFill="1" applyBorder="1" applyAlignment="1">
      <alignment horizontal="center" vertical="center"/>
      <protection/>
    </xf>
    <xf numFmtId="38" fontId="1" fillId="21" borderId="10" xfId="49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38" fontId="1" fillId="0" borderId="10" xfId="62" applyNumberFormat="1" applyFont="1" applyFill="1" applyBorder="1">
      <alignment vertical="center"/>
      <protection/>
    </xf>
    <xf numFmtId="38" fontId="0" fillId="0" borderId="10" xfId="0" applyNumberFormat="1" applyBorder="1" applyAlignment="1">
      <alignment vertical="center"/>
    </xf>
    <xf numFmtId="38" fontId="1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38" fontId="19" fillId="0" borderId="10" xfId="49" applyFont="1" applyFill="1" applyBorder="1" applyAlignment="1">
      <alignment vertical="center" wrapText="1"/>
    </xf>
    <xf numFmtId="38" fontId="0" fillId="0" borderId="10" xfId="49" applyFont="1" applyFill="1" applyBorder="1" applyAlignment="1">
      <alignment vertical="center"/>
    </xf>
    <xf numFmtId="38" fontId="13" fillId="7" borderId="10" xfId="0" applyNumberFormat="1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21" borderId="17" xfId="49" applyFont="1" applyFill="1" applyBorder="1" applyAlignment="1">
      <alignment vertical="center"/>
    </xf>
    <xf numFmtId="38" fontId="0" fillId="21" borderId="18" xfId="49" applyFont="1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38" fontId="1" fillId="0" borderId="0" xfId="62" applyNumberFormat="1" applyFont="1" applyFill="1" applyBorder="1">
      <alignment vertical="center"/>
      <protection/>
    </xf>
    <xf numFmtId="0" fontId="0" fillId="0" borderId="10" xfId="0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1" fillId="0" borderId="16" xfId="62" applyFill="1" applyBorder="1" applyAlignment="1">
      <alignment horizontal="center" vertical="center"/>
      <protection/>
    </xf>
    <xf numFmtId="38" fontId="0" fillId="21" borderId="11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38" fontId="1" fillId="0" borderId="21" xfId="62" applyNumberFormat="1" applyFont="1" applyFill="1" applyBorder="1">
      <alignment vertical="center"/>
      <protection/>
    </xf>
    <xf numFmtId="0" fontId="0" fillId="0" borderId="0" xfId="0" applyBorder="1" applyAlignment="1">
      <alignment vertical="center" wrapText="1"/>
    </xf>
    <xf numFmtId="38" fontId="9" fillId="0" borderId="0" xfId="49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9/26-11/12</a:t>
            </a: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分支出内訳</a:t>
            </a: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890,033</a:t>
            </a: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円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55"/>
          <c:y val="0.45025"/>
          <c:w val="0.3885"/>
          <c:h val="0.24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'[1]9月26日～11月12日分ブログ掲載'!$C$120:$C$121</c:f>
              <c:strCache>
                <c:ptCount val="2"/>
                <c:pt idx="0">
                  <c:v>医療費</c:v>
                </c:pt>
                <c:pt idx="1">
                  <c:v>運営費</c:v>
                </c:pt>
              </c:strCache>
            </c:strRef>
          </c:cat>
          <c:val>
            <c:numRef>
              <c:f>'[1]9月26日～11月12日分ブログ掲載'!$D$120:$D$121</c:f>
              <c:numCache>
                <c:ptCount val="2"/>
                <c:pt idx="0">
                  <c:v>476184</c:v>
                </c:pt>
                <c:pt idx="1">
                  <c:v>413849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9/26-11/12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分運営費内訳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413,849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円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175"/>
          <c:y val="0.46525"/>
          <c:w val="0.39575"/>
          <c:h val="0.19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'[1]9月26日～11月12日分ブログ掲載'!$C$123:$C$129</c:f>
              <c:strCache>
                <c:ptCount val="7"/>
                <c:pt idx="0">
                  <c:v>交通費</c:v>
                </c:pt>
                <c:pt idx="1">
                  <c:v>光熱費</c:v>
                </c:pt>
                <c:pt idx="2">
                  <c:v>施設費</c:v>
                </c:pt>
                <c:pt idx="3">
                  <c:v>消耗品費</c:v>
                </c:pt>
                <c:pt idx="4">
                  <c:v>備品費</c:v>
                </c:pt>
                <c:pt idx="5">
                  <c:v>雑費</c:v>
                </c:pt>
                <c:pt idx="6">
                  <c:v>フード</c:v>
                </c:pt>
              </c:strCache>
            </c:strRef>
          </c:cat>
          <c:val>
            <c:numRef>
              <c:f>'[1]9月26日～11月12日分ブログ掲載'!$D$123:$D$129</c:f>
              <c:numCache>
                <c:ptCount val="7"/>
                <c:pt idx="0">
                  <c:v>74745</c:v>
                </c:pt>
                <c:pt idx="1">
                  <c:v>22272</c:v>
                </c:pt>
                <c:pt idx="2">
                  <c:v>117207</c:v>
                </c:pt>
                <c:pt idx="3">
                  <c:v>52902</c:v>
                </c:pt>
                <c:pt idx="4">
                  <c:v>14754</c:v>
                </c:pt>
                <c:pt idx="5">
                  <c:v>45792</c:v>
                </c:pt>
                <c:pt idx="6">
                  <c:v>86177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118</xdr:row>
      <xdr:rowOff>142875</xdr:rowOff>
    </xdr:from>
    <xdr:to>
      <xdr:col>8</xdr:col>
      <xdr:colOff>704850</xdr:colOff>
      <xdr:row>129</xdr:row>
      <xdr:rowOff>161925</xdr:rowOff>
    </xdr:to>
    <xdr:graphicFrame>
      <xdr:nvGraphicFramePr>
        <xdr:cNvPr id="1" name="Chart 33"/>
        <xdr:cNvGraphicFramePr/>
      </xdr:nvGraphicFramePr>
      <xdr:xfrm>
        <a:off x="4924425" y="20393025"/>
        <a:ext cx="295275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857250</xdr:colOff>
      <xdr:row>114</xdr:row>
      <xdr:rowOff>161925</xdr:rowOff>
    </xdr:from>
    <xdr:to>
      <xdr:col>11</xdr:col>
      <xdr:colOff>304800</xdr:colOff>
      <xdr:row>129</xdr:row>
      <xdr:rowOff>152400</xdr:rowOff>
    </xdr:to>
    <xdr:graphicFrame>
      <xdr:nvGraphicFramePr>
        <xdr:cNvPr id="2" name="Chart 34"/>
        <xdr:cNvGraphicFramePr/>
      </xdr:nvGraphicFramePr>
      <xdr:xfrm>
        <a:off x="8029575" y="19726275"/>
        <a:ext cx="31432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IE5\HYPG1Q78\&#12362;&#12426;&#12493;&#12467;&#24115;&#3180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月26日～11月12日分ブログ掲載"/>
      <sheetName val="12月"/>
      <sheetName val="11月"/>
      <sheetName val="10月"/>
      <sheetName val="9月"/>
      <sheetName val="8月"/>
      <sheetName val="7月"/>
      <sheetName val="6月"/>
      <sheetName val="5月"/>
      <sheetName val="4月"/>
      <sheetName val="2012年累計"/>
    </sheetNames>
    <sheetDataSet>
      <sheetData sheetId="0">
        <row r="120">
          <cell r="C120" t="str">
            <v>医療費</v>
          </cell>
          <cell r="D120">
            <v>476184</v>
          </cell>
        </row>
        <row r="121">
          <cell r="C121" t="str">
            <v>運営費</v>
          </cell>
          <cell r="D121">
            <v>413849</v>
          </cell>
        </row>
        <row r="123">
          <cell r="C123" t="str">
            <v>交通費</v>
          </cell>
          <cell r="D123">
            <v>74745</v>
          </cell>
        </row>
        <row r="124">
          <cell r="C124" t="str">
            <v>光熱費</v>
          </cell>
          <cell r="D124">
            <v>22272</v>
          </cell>
        </row>
        <row r="125">
          <cell r="C125" t="str">
            <v>施設費</v>
          </cell>
          <cell r="D125">
            <v>117207</v>
          </cell>
        </row>
        <row r="126">
          <cell r="C126" t="str">
            <v>消耗品費</v>
          </cell>
          <cell r="D126">
            <v>52902</v>
          </cell>
        </row>
        <row r="127">
          <cell r="C127" t="str">
            <v>備品費</v>
          </cell>
          <cell r="D127">
            <v>14754</v>
          </cell>
        </row>
        <row r="128">
          <cell r="C128" t="str">
            <v>雑費</v>
          </cell>
          <cell r="D128">
            <v>45792</v>
          </cell>
        </row>
        <row r="129">
          <cell r="C129" t="str">
            <v>フード</v>
          </cell>
          <cell r="D129">
            <v>86177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zoomScalePageLayoutView="0" workbookViewId="0" topLeftCell="A1">
      <pane ySplit="1" topLeftCell="A105" activePane="bottomLeft" state="frozen"/>
      <selection pane="topLeft" activeCell="A1" sqref="A1"/>
      <selection pane="bottomLeft" activeCell="C132" sqref="C132"/>
    </sheetView>
  </sheetViews>
  <sheetFormatPr defaultColWidth="9.00390625" defaultRowHeight="13.5"/>
  <cols>
    <col min="1" max="1" width="4.625" style="26" customWidth="1"/>
    <col min="2" max="2" width="16.50390625" style="26" customWidth="1"/>
    <col min="3" max="4" width="10.75390625" style="26" customWidth="1"/>
    <col min="5" max="5" width="21.125" style="26" customWidth="1"/>
    <col min="6" max="8" width="10.125" style="40" customWidth="1"/>
    <col min="9" max="9" width="30.50390625" style="26" customWidth="1"/>
    <col min="10" max="16384" width="9.00390625" style="26" customWidth="1"/>
  </cols>
  <sheetData>
    <row r="1" spans="1:19" s="18" customFormat="1" ht="13.5">
      <c r="A1" s="12"/>
      <c r="B1" s="13" t="s">
        <v>0</v>
      </c>
      <c r="C1" s="14" t="s">
        <v>1</v>
      </c>
      <c r="D1" s="14" t="s">
        <v>2</v>
      </c>
      <c r="E1" s="14" t="s">
        <v>3</v>
      </c>
      <c r="F1" s="15" t="s">
        <v>4</v>
      </c>
      <c r="G1" s="16" t="s">
        <v>122</v>
      </c>
      <c r="H1" s="16" t="s">
        <v>5</v>
      </c>
      <c r="I1" s="14"/>
      <c r="J1" s="17"/>
      <c r="M1" s="19"/>
      <c r="N1" s="19"/>
      <c r="O1" s="19"/>
      <c r="P1" s="19"/>
      <c r="Q1" s="19"/>
      <c r="R1" s="19"/>
      <c r="S1" s="19"/>
    </row>
    <row r="2" spans="1:18" ht="13.5">
      <c r="A2" s="20"/>
      <c r="B2" s="21"/>
      <c r="C2" s="22"/>
      <c r="D2" s="20"/>
      <c r="E2" s="23"/>
      <c r="F2" s="23"/>
      <c r="G2" s="23"/>
      <c r="H2" s="1">
        <v>-536888</v>
      </c>
      <c r="I2" s="24"/>
      <c r="J2" s="25"/>
      <c r="L2" s="27"/>
      <c r="M2" s="27"/>
      <c r="N2" s="27"/>
      <c r="O2" s="27"/>
      <c r="P2" s="27"/>
      <c r="Q2" s="27"/>
      <c r="R2" s="27"/>
    </row>
    <row r="3" spans="1:9" ht="13.5">
      <c r="A3" s="20"/>
      <c r="B3" s="28">
        <v>41178</v>
      </c>
      <c r="C3" s="2" t="s">
        <v>6</v>
      </c>
      <c r="D3" s="22" t="s">
        <v>123</v>
      </c>
      <c r="E3" s="2" t="s">
        <v>7</v>
      </c>
      <c r="F3" s="20"/>
      <c r="G3" s="29">
        <v>6792</v>
      </c>
      <c r="H3" s="30">
        <f aca="true" t="shared" si="0" ref="H3:H66">H2+F3-G3</f>
        <v>-543680</v>
      </c>
      <c r="I3" s="20"/>
    </row>
    <row r="4" spans="1:9" ht="13.5">
      <c r="A4" s="20"/>
      <c r="B4" s="28">
        <v>41181</v>
      </c>
      <c r="C4" s="2" t="s">
        <v>8</v>
      </c>
      <c r="D4" s="22"/>
      <c r="E4" s="2" t="s">
        <v>9</v>
      </c>
      <c r="F4" s="20"/>
      <c r="G4" s="29">
        <v>10080</v>
      </c>
      <c r="H4" s="30">
        <f t="shared" si="0"/>
        <v>-553760</v>
      </c>
      <c r="I4" s="20" t="s">
        <v>10</v>
      </c>
    </row>
    <row r="5" spans="1:9" ht="13.5">
      <c r="A5" s="20"/>
      <c r="B5" s="28">
        <v>41181</v>
      </c>
      <c r="C5" s="2" t="s">
        <v>8</v>
      </c>
      <c r="D5" s="22"/>
      <c r="E5" s="2" t="s">
        <v>9</v>
      </c>
      <c r="F5" s="20"/>
      <c r="G5" s="29">
        <v>11460</v>
      </c>
      <c r="H5" s="30">
        <f t="shared" si="0"/>
        <v>-565220</v>
      </c>
      <c r="I5" s="20" t="s">
        <v>11</v>
      </c>
    </row>
    <row r="6" spans="1:9" ht="13.5">
      <c r="A6" s="20"/>
      <c r="B6" s="28">
        <v>41182</v>
      </c>
      <c r="C6" s="2" t="s">
        <v>8</v>
      </c>
      <c r="D6" s="22"/>
      <c r="E6" s="2" t="s">
        <v>9</v>
      </c>
      <c r="F6" s="20"/>
      <c r="G6" s="29">
        <v>9408</v>
      </c>
      <c r="H6" s="30">
        <f t="shared" si="0"/>
        <v>-574628</v>
      </c>
      <c r="I6" s="20" t="s">
        <v>12</v>
      </c>
    </row>
    <row r="7" spans="1:10" ht="13.5">
      <c r="A7" s="20"/>
      <c r="B7" s="28">
        <v>41182</v>
      </c>
      <c r="C7" s="2" t="s">
        <v>8</v>
      </c>
      <c r="D7" s="22"/>
      <c r="E7" s="2" t="s">
        <v>9</v>
      </c>
      <c r="F7" s="20"/>
      <c r="G7" s="29">
        <v>9408</v>
      </c>
      <c r="H7" s="31">
        <f t="shared" si="0"/>
        <v>-584036</v>
      </c>
      <c r="I7" s="20" t="s">
        <v>13</v>
      </c>
      <c r="J7" s="26" t="s">
        <v>14</v>
      </c>
    </row>
    <row r="8" spans="1:9" ht="13.5">
      <c r="A8" s="20"/>
      <c r="B8" s="28">
        <v>41184</v>
      </c>
      <c r="C8" s="2" t="s">
        <v>6</v>
      </c>
      <c r="D8" s="22" t="s">
        <v>30</v>
      </c>
      <c r="E8" s="2" t="s">
        <v>18</v>
      </c>
      <c r="F8" s="20"/>
      <c r="G8" s="29">
        <v>9200</v>
      </c>
      <c r="H8" s="30">
        <f t="shared" si="0"/>
        <v>-593236</v>
      </c>
      <c r="I8" s="20"/>
    </row>
    <row r="9" spans="1:9" ht="13.5">
      <c r="A9" s="20"/>
      <c r="B9" s="28">
        <v>41184</v>
      </c>
      <c r="C9" s="2" t="s">
        <v>6</v>
      </c>
      <c r="D9" s="22" t="s">
        <v>19</v>
      </c>
      <c r="E9" s="2" t="s">
        <v>20</v>
      </c>
      <c r="F9" s="20"/>
      <c r="G9" s="29">
        <v>2532</v>
      </c>
      <c r="H9" s="30">
        <f t="shared" si="0"/>
        <v>-595768</v>
      </c>
      <c r="I9" s="20" t="s">
        <v>21</v>
      </c>
    </row>
    <row r="10" spans="1:9" ht="13.5">
      <c r="A10" s="20"/>
      <c r="B10" s="28">
        <v>41184</v>
      </c>
      <c r="C10" s="2" t="s">
        <v>6</v>
      </c>
      <c r="D10" s="22" t="s">
        <v>123</v>
      </c>
      <c r="E10" s="2" t="s">
        <v>7</v>
      </c>
      <c r="F10" s="20"/>
      <c r="G10" s="29">
        <v>2960</v>
      </c>
      <c r="H10" s="30">
        <f t="shared" si="0"/>
        <v>-598728</v>
      </c>
      <c r="I10" s="20"/>
    </row>
    <row r="11" spans="1:9" ht="13.5">
      <c r="A11" s="20"/>
      <c r="B11" s="28">
        <v>41186</v>
      </c>
      <c r="C11" s="2" t="s">
        <v>8</v>
      </c>
      <c r="D11" s="22"/>
      <c r="E11" s="2" t="s">
        <v>9</v>
      </c>
      <c r="F11" s="20"/>
      <c r="G11" s="29">
        <v>2728</v>
      </c>
      <c r="H11" s="30">
        <f t="shared" si="0"/>
        <v>-601456</v>
      </c>
      <c r="I11" s="20" t="s">
        <v>22</v>
      </c>
    </row>
    <row r="12" spans="1:9" ht="13.5">
      <c r="A12" s="20"/>
      <c r="B12" s="28">
        <v>41186</v>
      </c>
      <c r="C12" s="2" t="s">
        <v>6</v>
      </c>
      <c r="D12" s="22" t="s">
        <v>19</v>
      </c>
      <c r="E12" s="2" t="s">
        <v>20</v>
      </c>
      <c r="F12" s="20"/>
      <c r="G12" s="29">
        <v>4510</v>
      </c>
      <c r="H12" s="30">
        <f t="shared" si="0"/>
        <v>-605966</v>
      </c>
      <c r="I12" s="20" t="s">
        <v>23</v>
      </c>
    </row>
    <row r="13" spans="1:9" ht="13.5">
      <c r="A13" s="20"/>
      <c r="B13" s="28">
        <v>41186</v>
      </c>
      <c r="C13" s="22" t="s">
        <v>15</v>
      </c>
      <c r="D13" s="2" t="s">
        <v>16</v>
      </c>
      <c r="E13" s="2" t="s">
        <v>24</v>
      </c>
      <c r="F13" s="20">
        <v>3000</v>
      </c>
      <c r="G13" s="20">
        <v>0</v>
      </c>
      <c r="H13" s="30">
        <f t="shared" si="0"/>
        <v>-602966</v>
      </c>
      <c r="I13" s="20"/>
    </row>
    <row r="14" spans="1:9" ht="13.5">
      <c r="A14" s="20"/>
      <c r="B14" s="28">
        <v>41186</v>
      </c>
      <c r="C14" s="22" t="s">
        <v>15</v>
      </c>
      <c r="D14" s="2" t="s">
        <v>16</v>
      </c>
      <c r="E14" s="2" t="s">
        <v>25</v>
      </c>
      <c r="F14" s="20">
        <v>10000</v>
      </c>
      <c r="G14" s="20">
        <v>0</v>
      </c>
      <c r="H14" s="30">
        <f t="shared" si="0"/>
        <v>-592966</v>
      </c>
      <c r="I14" s="20"/>
    </row>
    <row r="15" spans="1:9" ht="13.5">
      <c r="A15" s="20"/>
      <c r="B15" s="28">
        <v>41187</v>
      </c>
      <c r="C15" s="2" t="s">
        <v>8</v>
      </c>
      <c r="D15" s="22"/>
      <c r="E15" s="2" t="s">
        <v>9</v>
      </c>
      <c r="F15" s="20"/>
      <c r="G15" s="29">
        <v>3376</v>
      </c>
      <c r="H15" s="30">
        <f t="shared" si="0"/>
        <v>-596342</v>
      </c>
      <c r="I15" s="20" t="s">
        <v>26</v>
      </c>
    </row>
    <row r="16" spans="1:9" ht="13.5">
      <c r="A16" s="20"/>
      <c r="B16" s="28">
        <v>41187</v>
      </c>
      <c r="C16" s="2" t="s">
        <v>6</v>
      </c>
      <c r="D16" s="22" t="s">
        <v>27</v>
      </c>
      <c r="E16" s="2" t="s">
        <v>28</v>
      </c>
      <c r="F16" s="20"/>
      <c r="G16" s="29">
        <v>19000</v>
      </c>
      <c r="H16" s="30">
        <f t="shared" si="0"/>
        <v>-615342</v>
      </c>
      <c r="I16" s="20" t="s">
        <v>29</v>
      </c>
    </row>
    <row r="17" spans="1:9" ht="13.5">
      <c r="A17" s="20"/>
      <c r="B17" s="28">
        <v>41187</v>
      </c>
      <c r="C17" s="2" t="s">
        <v>6</v>
      </c>
      <c r="D17" s="22" t="s">
        <v>30</v>
      </c>
      <c r="E17" s="2" t="s">
        <v>31</v>
      </c>
      <c r="F17" s="20"/>
      <c r="G17" s="29">
        <v>7500</v>
      </c>
      <c r="H17" s="30">
        <f t="shared" si="0"/>
        <v>-622842</v>
      </c>
      <c r="I17" s="20" t="s">
        <v>32</v>
      </c>
    </row>
    <row r="18" spans="1:9" ht="13.5">
      <c r="A18" s="20"/>
      <c r="B18" s="28">
        <v>41189</v>
      </c>
      <c r="C18" s="2" t="s">
        <v>6</v>
      </c>
      <c r="D18" s="22" t="s">
        <v>19</v>
      </c>
      <c r="E18" s="2" t="s">
        <v>20</v>
      </c>
      <c r="F18" s="20"/>
      <c r="G18" s="29">
        <v>40446</v>
      </c>
      <c r="H18" s="30">
        <f t="shared" si="0"/>
        <v>-663288</v>
      </c>
      <c r="I18" s="20" t="s">
        <v>33</v>
      </c>
    </row>
    <row r="19" spans="1:9" ht="13.5">
      <c r="A19" s="20"/>
      <c r="B19" s="28">
        <v>41189</v>
      </c>
      <c r="C19" s="2" t="s">
        <v>6</v>
      </c>
      <c r="D19" s="22" t="s">
        <v>123</v>
      </c>
      <c r="E19" s="2" t="s">
        <v>34</v>
      </c>
      <c r="F19" s="20"/>
      <c r="G19" s="29">
        <v>1692</v>
      </c>
      <c r="H19" s="30">
        <f t="shared" si="0"/>
        <v>-664980</v>
      </c>
      <c r="I19" s="20"/>
    </row>
    <row r="20" spans="1:9" ht="13.5">
      <c r="A20" s="20"/>
      <c r="B20" s="28">
        <v>41190</v>
      </c>
      <c r="C20" s="2" t="s">
        <v>6</v>
      </c>
      <c r="D20" s="22" t="s">
        <v>35</v>
      </c>
      <c r="E20" s="2" t="s">
        <v>36</v>
      </c>
      <c r="F20" s="20"/>
      <c r="G20" s="29">
        <v>17700</v>
      </c>
      <c r="H20" s="30">
        <f t="shared" si="0"/>
        <v>-682680</v>
      </c>
      <c r="I20" s="20" t="s">
        <v>37</v>
      </c>
    </row>
    <row r="21" spans="1:9" ht="13.5">
      <c r="A21" s="20"/>
      <c r="B21" s="28">
        <v>41192</v>
      </c>
      <c r="C21" s="3" t="s">
        <v>15</v>
      </c>
      <c r="D21" s="2" t="s">
        <v>16</v>
      </c>
      <c r="E21" s="2" t="s">
        <v>17</v>
      </c>
      <c r="F21" s="20">
        <v>2000</v>
      </c>
      <c r="G21" s="20">
        <v>0</v>
      </c>
      <c r="H21" s="30">
        <f t="shared" si="0"/>
        <v>-680680</v>
      </c>
      <c r="I21" s="20"/>
    </row>
    <row r="22" spans="1:9" ht="13.5">
      <c r="A22" s="20"/>
      <c r="B22" s="28">
        <v>41192</v>
      </c>
      <c r="C22" s="2" t="s">
        <v>6</v>
      </c>
      <c r="D22" s="22" t="s">
        <v>35</v>
      </c>
      <c r="E22" s="2" t="s">
        <v>38</v>
      </c>
      <c r="F22" s="20"/>
      <c r="G22" s="29">
        <v>8776</v>
      </c>
      <c r="H22" s="30">
        <f t="shared" si="0"/>
        <v>-689456</v>
      </c>
      <c r="I22" s="20" t="s">
        <v>39</v>
      </c>
    </row>
    <row r="23" spans="1:9" ht="13.5">
      <c r="A23" s="20"/>
      <c r="B23" s="28">
        <v>41193</v>
      </c>
      <c r="C23" s="2" t="s">
        <v>6</v>
      </c>
      <c r="D23" s="22" t="s">
        <v>123</v>
      </c>
      <c r="E23" s="2" t="s">
        <v>40</v>
      </c>
      <c r="F23" s="20"/>
      <c r="G23" s="29">
        <v>30210</v>
      </c>
      <c r="H23" s="30">
        <f t="shared" si="0"/>
        <v>-719666</v>
      </c>
      <c r="I23" s="20" t="s">
        <v>41</v>
      </c>
    </row>
    <row r="24" spans="1:9" ht="13.5">
      <c r="A24" s="20"/>
      <c r="B24" s="4">
        <v>41194</v>
      </c>
      <c r="C24" s="2" t="s">
        <v>8</v>
      </c>
      <c r="D24" s="22"/>
      <c r="E24" s="2" t="s">
        <v>9</v>
      </c>
      <c r="F24" s="20"/>
      <c r="G24" s="29">
        <v>7560</v>
      </c>
      <c r="H24" s="30">
        <f t="shared" si="0"/>
        <v>-727226</v>
      </c>
      <c r="I24" s="20" t="s">
        <v>42</v>
      </c>
    </row>
    <row r="25" spans="1:9" ht="13.5">
      <c r="A25" s="20"/>
      <c r="B25" s="28">
        <v>41194</v>
      </c>
      <c r="C25" s="2" t="s">
        <v>8</v>
      </c>
      <c r="D25" s="22"/>
      <c r="E25" s="2" t="s">
        <v>9</v>
      </c>
      <c r="F25" s="20"/>
      <c r="G25" s="29">
        <v>26928</v>
      </c>
      <c r="H25" s="30">
        <f t="shared" si="0"/>
        <v>-754154</v>
      </c>
      <c r="I25" s="20" t="s">
        <v>43</v>
      </c>
    </row>
    <row r="26" spans="1:9" ht="13.5">
      <c r="A26" s="20"/>
      <c r="B26" s="28">
        <v>41194</v>
      </c>
      <c r="C26" s="2" t="s">
        <v>6</v>
      </c>
      <c r="D26" s="22" t="s">
        <v>123</v>
      </c>
      <c r="E26" s="2" t="s">
        <v>7</v>
      </c>
      <c r="F26" s="20"/>
      <c r="G26" s="29">
        <v>3844</v>
      </c>
      <c r="H26" s="30">
        <f t="shared" si="0"/>
        <v>-757998</v>
      </c>
      <c r="I26" s="20" t="s">
        <v>124</v>
      </c>
    </row>
    <row r="27" spans="1:9" ht="13.5">
      <c r="A27" s="20"/>
      <c r="B27" s="28">
        <v>41194</v>
      </c>
      <c r="C27" s="2" t="s">
        <v>6</v>
      </c>
      <c r="D27" s="22" t="s">
        <v>27</v>
      </c>
      <c r="E27" s="2" t="s">
        <v>44</v>
      </c>
      <c r="F27" s="20"/>
      <c r="G27" s="29">
        <v>10000</v>
      </c>
      <c r="H27" s="30">
        <f t="shared" si="0"/>
        <v>-767998</v>
      </c>
      <c r="I27" s="20"/>
    </row>
    <row r="28" spans="1:9" ht="13.5">
      <c r="A28" s="20"/>
      <c r="B28" s="28">
        <v>41195</v>
      </c>
      <c r="C28" s="2" t="s">
        <v>8</v>
      </c>
      <c r="D28" s="22"/>
      <c r="E28" s="2" t="s">
        <v>9</v>
      </c>
      <c r="F28" s="20"/>
      <c r="G28" s="29">
        <v>7980</v>
      </c>
      <c r="H28" s="30">
        <f t="shared" si="0"/>
        <v>-775978</v>
      </c>
      <c r="I28" s="20" t="s">
        <v>45</v>
      </c>
    </row>
    <row r="29" spans="1:9" ht="13.5">
      <c r="A29" s="20"/>
      <c r="B29" s="28">
        <v>41195</v>
      </c>
      <c r="C29" s="2" t="s">
        <v>8</v>
      </c>
      <c r="D29" s="22"/>
      <c r="E29" s="2" t="s">
        <v>9</v>
      </c>
      <c r="F29" s="20"/>
      <c r="G29" s="29">
        <v>1680</v>
      </c>
      <c r="H29" s="30">
        <f t="shared" si="0"/>
        <v>-777658</v>
      </c>
      <c r="I29" s="20" t="s">
        <v>46</v>
      </c>
    </row>
    <row r="30" spans="1:9" ht="13.5">
      <c r="A30" s="20"/>
      <c r="B30" s="28">
        <v>41196</v>
      </c>
      <c r="C30" s="2" t="s">
        <v>6</v>
      </c>
      <c r="D30" s="22" t="s">
        <v>123</v>
      </c>
      <c r="E30" s="2" t="s">
        <v>7</v>
      </c>
      <c r="F30" s="20"/>
      <c r="G30" s="29">
        <v>3261</v>
      </c>
      <c r="H30" s="30">
        <f t="shared" si="0"/>
        <v>-780919</v>
      </c>
      <c r="I30" s="20" t="s">
        <v>47</v>
      </c>
    </row>
    <row r="31" spans="1:9" ht="13.5">
      <c r="A31" s="20"/>
      <c r="B31" s="28">
        <v>41196</v>
      </c>
      <c r="C31" s="2" t="s">
        <v>6</v>
      </c>
      <c r="D31" s="22" t="s">
        <v>48</v>
      </c>
      <c r="E31" s="2" t="s">
        <v>49</v>
      </c>
      <c r="F31" s="20"/>
      <c r="G31" s="29">
        <v>399</v>
      </c>
      <c r="H31" s="30">
        <f t="shared" si="0"/>
        <v>-781318</v>
      </c>
      <c r="I31" s="20"/>
    </row>
    <row r="32" spans="1:9" ht="13.5">
      <c r="A32" s="20"/>
      <c r="B32" s="28">
        <v>41197</v>
      </c>
      <c r="C32" s="2" t="s">
        <v>6</v>
      </c>
      <c r="D32" s="22" t="s">
        <v>50</v>
      </c>
      <c r="E32" s="2" t="s">
        <v>50</v>
      </c>
      <c r="F32" s="20"/>
      <c r="G32" s="29">
        <v>5803</v>
      </c>
      <c r="H32" s="30">
        <f t="shared" si="0"/>
        <v>-787121</v>
      </c>
      <c r="I32" s="20" t="s">
        <v>51</v>
      </c>
    </row>
    <row r="33" spans="1:9" ht="13.5">
      <c r="A33" s="20"/>
      <c r="B33" s="28">
        <v>41198</v>
      </c>
      <c r="C33" s="2" t="s">
        <v>8</v>
      </c>
      <c r="D33" s="22"/>
      <c r="E33" s="2" t="s">
        <v>52</v>
      </c>
      <c r="F33" s="20"/>
      <c r="G33" s="29">
        <v>69300</v>
      </c>
      <c r="H33" s="30">
        <f t="shared" si="0"/>
        <v>-856421</v>
      </c>
      <c r="I33" s="20" t="s">
        <v>53</v>
      </c>
    </row>
    <row r="34" spans="1:9" ht="13.5">
      <c r="A34" s="20"/>
      <c r="B34" s="28">
        <v>41199</v>
      </c>
      <c r="C34" s="2" t="s">
        <v>8</v>
      </c>
      <c r="D34" s="22"/>
      <c r="E34" s="2" t="s">
        <v>9</v>
      </c>
      <c r="F34" s="20"/>
      <c r="G34" s="29">
        <v>5040</v>
      </c>
      <c r="H34" s="30">
        <f t="shared" si="0"/>
        <v>-861461</v>
      </c>
      <c r="I34" s="20" t="s">
        <v>54</v>
      </c>
    </row>
    <row r="35" spans="1:9" ht="13.5">
      <c r="A35" s="20"/>
      <c r="B35" s="28">
        <v>41199</v>
      </c>
      <c r="C35" s="2" t="s">
        <v>8</v>
      </c>
      <c r="D35" s="22"/>
      <c r="E35" s="2" t="s">
        <v>9</v>
      </c>
      <c r="F35" s="20"/>
      <c r="G35" s="29">
        <v>6972</v>
      </c>
      <c r="H35" s="30">
        <f t="shared" si="0"/>
        <v>-868433</v>
      </c>
      <c r="I35" s="20" t="s">
        <v>55</v>
      </c>
    </row>
    <row r="36" spans="1:9" ht="13.5">
      <c r="A36" s="20"/>
      <c r="B36" s="28">
        <v>41200</v>
      </c>
      <c r="C36" s="2" t="s">
        <v>8</v>
      </c>
      <c r="D36" s="22"/>
      <c r="E36" s="2" t="s">
        <v>9</v>
      </c>
      <c r="F36" s="20"/>
      <c r="G36" s="29">
        <v>3532</v>
      </c>
      <c r="H36" s="30">
        <f t="shared" si="0"/>
        <v>-871965</v>
      </c>
      <c r="I36" s="20" t="s">
        <v>56</v>
      </c>
    </row>
    <row r="37" spans="1:9" ht="13.5">
      <c r="A37" s="20"/>
      <c r="B37" s="28">
        <v>41200</v>
      </c>
      <c r="C37" s="22" t="s">
        <v>15</v>
      </c>
      <c r="D37" s="2" t="s">
        <v>16</v>
      </c>
      <c r="E37" s="2" t="s">
        <v>57</v>
      </c>
      <c r="F37" s="20">
        <v>15000</v>
      </c>
      <c r="G37" s="20">
        <v>0</v>
      </c>
      <c r="H37" s="30">
        <f t="shared" si="0"/>
        <v>-856965</v>
      </c>
      <c r="I37" s="20"/>
    </row>
    <row r="38" spans="1:9" ht="13.5">
      <c r="A38" s="20"/>
      <c r="B38" s="28">
        <v>41201</v>
      </c>
      <c r="C38" s="2" t="s">
        <v>8</v>
      </c>
      <c r="D38" s="22"/>
      <c r="E38" s="2" t="s">
        <v>9</v>
      </c>
      <c r="F38" s="20"/>
      <c r="G38" s="29">
        <v>8400</v>
      </c>
      <c r="H38" s="30">
        <f t="shared" si="0"/>
        <v>-865365</v>
      </c>
      <c r="I38" s="20" t="s">
        <v>58</v>
      </c>
    </row>
    <row r="39" spans="1:9" ht="13.5">
      <c r="A39" s="20"/>
      <c r="B39" s="28">
        <v>41201</v>
      </c>
      <c r="C39" s="2" t="s">
        <v>8</v>
      </c>
      <c r="D39" s="22"/>
      <c r="E39" s="2" t="s">
        <v>9</v>
      </c>
      <c r="F39" s="20"/>
      <c r="G39" s="29">
        <v>4200</v>
      </c>
      <c r="H39" s="30">
        <f t="shared" si="0"/>
        <v>-869565</v>
      </c>
      <c r="I39" s="20" t="s">
        <v>59</v>
      </c>
    </row>
    <row r="40" spans="1:9" ht="13.5">
      <c r="A40" s="20"/>
      <c r="B40" s="28">
        <v>41201</v>
      </c>
      <c r="C40" s="2" t="s">
        <v>6</v>
      </c>
      <c r="D40" s="22" t="s">
        <v>30</v>
      </c>
      <c r="E40" s="2" t="s">
        <v>31</v>
      </c>
      <c r="F40" s="20"/>
      <c r="G40" s="29">
        <v>500</v>
      </c>
      <c r="H40" s="30">
        <f t="shared" si="0"/>
        <v>-870065</v>
      </c>
      <c r="I40" s="20"/>
    </row>
    <row r="41" spans="1:9" ht="13.5">
      <c r="A41" s="20"/>
      <c r="B41" s="28">
        <v>41201</v>
      </c>
      <c r="C41" s="2" t="s">
        <v>6</v>
      </c>
      <c r="D41" s="22" t="s">
        <v>123</v>
      </c>
      <c r="E41" s="2" t="s">
        <v>60</v>
      </c>
      <c r="F41" s="20"/>
      <c r="G41" s="29">
        <v>3047</v>
      </c>
      <c r="H41" s="30">
        <f t="shared" si="0"/>
        <v>-873112</v>
      </c>
      <c r="I41" s="20" t="s">
        <v>61</v>
      </c>
    </row>
    <row r="42" spans="1:9" ht="13.5">
      <c r="A42" s="20"/>
      <c r="B42" s="28">
        <v>41201</v>
      </c>
      <c r="C42" s="22" t="s">
        <v>15</v>
      </c>
      <c r="D42" s="2" t="s">
        <v>16</v>
      </c>
      <c r="E42" s="2" t="s">
        <v>62</v>
      </c>
      <c r="F42" s="20">
        <v>5000</v>
      </c>
      <c r="G42" s="20">
        <v>0</v>
      </c>
      <c r="H42" s="30">
        <f t="shared" si="0"/>
        <v>-868112</v>
      </c>
      <c r="I42" s="20"/>
    </row>
    <row r="43" spans="1:9" ht="13.5">
      <c r="A43" s="20"/>
      <c r="B43" s="28">
        <v>41202</v>
      </c>
      <c r="C43" s="2" t="s">
        <v>8</v>
      </c>
      <c r="D43" s="22"/>
      <c r="E43" s="2" t="s">
        <v>9</v>
      </c>
      <c r="F43" s="20"/>
      <c r="G43" s="29">
        <v>5040</v>
      </c>
      <c r="H43" s="30">
        <f t="shared" si="0"/>
        <v>-873152</v>
      </c>
      <c r="I43" s="20" t="s">
        <v>63</v>
      </c>
    </row>
    <row r="44" spans="1:9" ht="13.5">
      <c r="A44" s="20"/>
      <c r="B44" s="28">
        <v>41202</v>
      </c>
      <c r="C44" s="2" t="s">
        <v>8</v>
      </c>
      <c r="D44" s="22"/>
      <c r="E44" s="2" t="s">
        <v>9</v>
      </c>
      <c r="F44" s="20"/>
      <c r="G44" s="29">
        <v>3192</v>
      </c>
      <c r="H44" s="30">
        <f t="shared" si="0"/>
        <v>-876344</v>
      </c>
      <c r="I44" s="20" t="s">
        <v>64</v>
      </c>
    </row>
    <row r="45" spans="1:9" ht="13.5">
      <c r="A45" s="20"/>
      <c r="B45" s="28">
        <v>41202</v>
      </c>
      <c r="C45" s="2" t="s">
        <v>8</v>
      </c>
      <c r="D45" s="22"/>
      <c r="E45" s="2" t="s">
        <v>9</v>
      </c>
      <c r="F45" s="20"/>
      <c r="G45" s="29">
        <v>27809</v>
      </c>
      <c r="H45" s="30">
        <f t="shared" si="0"/>
        <v>-904153</v>
      </c>
      <c r="I45" s="20" t="s">
        <v>65</v>
      </c>
    </row>
    <row r="46" spans="1:9" ht="13.5">
      <c r="A46" s="20"/>
      <c r="B46" s="28">
        <v>41202</v>
      </c>
      <c r="C46" s="2" t="s">
        <v>6</v>
      </c>
      <c r="D46" s="22" t="s">
        <v>19</v>
      </c>
      <c r="E46" s="2" t="s">
        <v>20</v>
      </c>
      <c r="F46" s="20"/>
      <c r="G46" s="29">
        <v>7755</v>
      </c>
      <c r="H46" s="30">
        <f t="shared" si="0"/>
        <v>-911908</v>
      </c>
      <c r="I46" s="20" t="s">
        <v>66</v>
      </c>
    </row>
    <row r="47" spans="1:9" ht="13.5">
      <c r="A47" s="20"/>
      <c r="B47" s="28">
        <v>41202</v>
      </c>
      <c r="C47" s="2" t="s">
        <v>6</v>
      </c>
      <c r="D47" s="22" t="s">
        <v>27</v>
      </c>
      <c r="E47" s="2" t="s">
        <v>67</v>
      </c>
      <c r="F47" s="20"/>
      <c r="G47" s="29">
        <v>300</v>
      </c>
      <c r="H47" s="30">
        <f t="shared" si="0"/>
        <v>-912208</v>
      </c>
      <c r="I47" s="20" t="s">
        <v>68</v>
      </c>
    </row>
    <row r="48" spans="1:9" ht="13.5">
      <c r="A48" s="20"/>
      <c r="B48" s="28">
        <v>41202</v>
      </c>
      <c r="C48" s="2" t="s">
        <v>6</v>
      </c>
      <c r="D48" s="22" t="s">
        <v>48</v>
      </c>
      <c r="E48" s="2" t="s">
        <v>69</v>
      </c>
      <c r="F48" s="20"/>
      <c r="G48" s="29">
        <v>7642</v>
      </c>
      <c r="H48" s="30">
        <f t="shared" si="0"/>
        <v>-919850</v>
      </c>
      <c r="I48" s="20" t="s">
        <v>70</v>
      </c>
    </row>
    <row r="49" spans="1:9" ht="13.5">
      <c r="A49" s="20"/>
      <c r="B49" s="28">
        <v>41202</v>
      </c>
      <c r="C49" s="2" t="s">
        <v>6</v>
      </c>
      <c r="D49" s="22" t="s">
        <v>123</v>
      </c>
      <c r="E49" s="2" t="s">
        <v>7</v>
      </c>
      <c r="F49" s="20"/>
      <c r="G49" s="29">
        <v>6232</v>
      </c>
      <c r="H49" s="30">
        <f t="shared" si="0"/>
        <v>-926082</v>
      </c>
      <c r="I49" s="20"/>
    </row>
    <row r="50" spans="1:9" ht="13.5">
      <c r="A50" s="20"/>
      <c r="B50" s="4">
        <v>41203</v>
      </c>
      <c r="C50" s="2" t="s">
        <v>8</v>
      </c>
      <c r="D50" s="22"/>
      <c r="E50" s="2" t="s">
        <v>9</v>
      </c>
      <c r="F50" s="20"/>
      <c r="G50" s="29">
        <v>420</v>
      </c>
      <c r="H50" s="30">
        <f t="shared" si="0"/>
        <v>-926502</v>
      </c>
      <c r="I50" s="20" t="s">
        <v>71</v>
      </c>
    </row>
    <row r="51" spans="1:9" ht="13.5">
      <c r="A51" s="20"/>
      <c r="B51" s="4">
        <v>41203</v>
      </c>
      <c r="C51" s="2" t="s">
        <v>8</v>
      </c>
      <c r="D51" s="22"/>
      <c r="E51" s="2" t="s">
        <v>9</v>
      </c>
      <c r="F51" s="20"/>
      <c r="G51" s="29">
        <v>5040</v>
      </c>
      <c r="H51" s="30">
        <f t="shared" si="0"/>
        <v>-931542</v>
      </c>
      <c r="I51" s="20" t="s">
        <v>72</v>
      </c>
    </row>
    <row r="52" spans="1:9" ht="13.5">
      <c r="A52" s="20"/>
      <c r="B52" s="28">
        <v>41203</v>
      </c>
      <c r="C52" s="2" t="s">
        <v>8</v>
      </c>
      <c r="D52" s="22"/>
      <c r="E52" s="2" t="s">
        <v>9</v>
      </c>
      <c r="F52" s="20"/>
      <c r="G52" s="29">
        <v>5040</v>
      </c>
      <c r="H52" s="30">
        <f t="shared" si="0"/>
        <v>-936582</v>
      </c>
      <c r="I52" s="20" t="s">
        <v>73</v>
      </c>
    </row>
    <row r="53" spans="1:9" ht="13.5">
      <c r="A53" s="20"/>
      <c r="B53" s="28">
        <v>41203</v>
      </c>
      <c r="C53" s="2" t="s">
        <v>8</v>
      </c>
      <c r="D53" s="22"/>
      <c r="E53" s="2" t="s">
        <v>9</v>
      </c>
      <c r="F53" s="20"/>
      <c r="G53" s="29">
        <v>5040</v>
      </c>
      <c r="H53" s="30">
        <f t="shared" si="0"/>
        <v>-941622</v>
      </c>
      <c r="I53" s="20" t="s">
        <v>74</v>
      </c>
    </row>
    <row r="54" spans="1:9" ht="13.5">
      <c r="A54" s="20"/>
      <c r="B54" s="28">
        <v>41203</v>
      </c>
      <c r="C54" s="2" t="s">
        <v>8</v>
      </c>
      <c r="D54" s="22"/>
      <c r="E54" s="2" t="s">
        <v>9</v>
      </c>
      <c r="F54" s="20"/>
      <c r="G54" s="29">
        <v>5040</v>
      </c>
      <c r="H54" s="30">
        <f t="shared" si="0"/>
        <v>-946662</v>
      </c>
      <c r="I54" s="20" t="s">
        <v>75</v>
      </c>
    </row>
    <row r="55" spans="1:9" ht="13.5">
      <c r="A55" s="20"/>
      <c r="B55" s="28">
        <v>41203</v>
      </c>
      <c r="C55" s="2" t="s">
        <v>8</v>
      </c>
      <c r="D55" s="22"/>
      <c r="E55" s="2" t="s">
        <v>9</v>
      </c>
      <c r="F55" s="20"/>
      <c r="G55" s="29">
        <v>5040</v>
      </c>
      <c r="H55" s="30">
        <f t="shared" si="0"/>
        <v>-951702</v>
      </c>
      <c r="I55" s="20" t="s">
        <v>76</v>
      </c>
    </row>
    <row r="56" spans="1:9" ht="13.5">
      <c r="A56" s="20"/>
      <c r="B56" s="28">
        <v>41203</v>
      </c>
      <c r="C56" s="2" t="s">
        <v>8</v>
      </c>
      <c r="D56" s="22"/>
      <c r="E56" s="2" t="s">
        <v>9</v>
      </c>
      <c r="F56" s="20"/>
      <c r="G56" s="29">
        <v>5040</v>
      </c>
      <c r="H56" s="30">
        <f t="shared" si="0"/>
        <v>-956742</v>
      </c>
      <c r="I56" s="20" t="s">
        <v>77</v>
      </c>
    </row>
    <row r="57" spans="1:9" ht="13.5">
      <c r="A57" s="20"/>
      <c r="B57" s="28">
        <v>41203</v>
      </c>
      <c r="C57" s="2" t="s">
        <v>6</v>
      </c>
      <c r="D57" s="22" t="s">
        <v>48</v>
      </c>
      <c r="E57" s="2" t="s">
        <v>69</v>
      </c>
      <c r="F57" s="20"/>
      <c r="G57" s="29">
        <v>6713</v>
      </c>
      <c r="H57" s="30">
        <f t="shared" si="0"/>
        <v>-963455</v>
      </c>
      <c r="I57" s="20" t="s">
        <v>70</v>
      </c>
    </row>
    <row r="58" spans="1:9" ht="13.5">
      <c r="A58" s="20"/>
      <c r="B58" s="28">
        <v>41203</v>
      </c>
      <c r="C58" s="2" t="s">
        <v>6</v>
      </c>
      <c r="D58" s="22" t="s">
        <v>19</v>
      </c>
      <c r="E58" s="2" t="s">
        <v>20</v>
      </c>
      <c r="F58" s="20"/>
      <c r="G58" s="29">
        <v>916</v>
      </c>
      <c r="H58" s="30">
        <f t="shared" si="0"/>
        <v>-964371</v>
      </c>
      <c r="I58" s="20" t="s">
        <v>78</v>
      </c>
    </row>
    <row r="59" spans="1:9" ht="13.5">
      <c r="A59" s="20"/>
      <c r="B59" s="28">
        <v>41204</v>
      </c>
      <c r="C59" s="22" t="s">
        <v>15</v>
      </c>
      <c r="D59" s="2" t="s">
        <v>16</v>
      </c>
      <c r="E59" s="2" t="s">
        <v>79</v>
      </c>
      <c r="F59" s="20">
        <v>500000</v>
      </c>
      <c r="G59" s="20">
        <v>0</v>
      </c>
      <c r="H59" s="30">
        <f t="shared" si="0"/>
        <v>-464371</v>
      </c>
      <c r="I59" s="20"/>
    </row>
    <row r="60" spans="1:9" ht="13.5">
      <c r="A60" s="20"/>
      <c r="B60" s="28">
        <v>41205</v>
      </c>
      <c r="C60" s="2" t="s">
        <v>6</v>
      </c>
      <c r="D60" s="22" t="s">
        <v>123</v>
      </c>
      <c r="E60" s="2" t="s">
        <v>7</v>
      </c>
      <c r="F60" s="20"/>
      <c r="G60" s="29">
        <v>1186</v>
      </c>
      <c r="H60" s="30">
        <f t="shared" si="0"/>
        <v>-465557</v>
      </c>
      <c r="I60" s="20"/>
    </row>
    <row r="61" spans="1:9" ht="13.5">
      <c r="A61" s="20"/>
      <c r="B61" s="28">
        <v>41205</v>
      </c>
      <c r="C61" s="22" t="s">
        <v>15</v>
      </c>
      <c r="D61" s="2" t="s">
        <v>16</v>
      </c>
      <c r="E61" s="2" t="s">
        <v>80</v>
      </c>
      <c r="F61" s="20">
        <v>100000</v>
      </c>
      <c r="G61" s="20">
        <v>0</v>
      </c>
      <c r="H61" s="30">
        <f t="shared" si="0"/>
        <v>-365557</v>
      </c>
      <c r="I61" s="20"/>
    </row>
    <row r="62" spans="1:9" ht="13.5">
      <c r="A62" s="20"/>
      <c r="B62" s="28">
        <v>41206</v>
      </c>
      <c r="C62" s="2" t="s">
        <v>6</v>
      </c>
      <c r="D62" s="22" t="s">
        <v>30</v>
      </c>
      <c r="E62" s="2" t="s">
        <v>81</v>
      </c>
      <c r="F62" s="20"/>
      <c r="G62" s="29">
        <v>4600</v>
      </c>
      <c r="H62" s="30">
        <f t="shared" si="0"/>
        <v>-370157</v>
      </c>
      <c r="I62" s="20" t="s">
        <v>82</v>
      </c>
    </row>
    <row r="63" spans="1:9" ht="13.5">
      <c r="A63" s="20"/>
      <c r="B63" s="28">
        <v>41206</v>
      </c>
      <c r="C63" s="22" t="s">
        <v>15</v>
      </c>
      <c r="D63" s="2" t="s">
        <v>16</v>
      </c>
      <c r="E63" s="2" t="s">
        <v>83</v>
      </c>
      <c r="F63" s="20">
        <v>5000</v>
      </c>
      <c r="G63" s="20">
        <v>0</v>
      </c>
      <c r="H63" s="30">
        <f t="shared" si="0"/>
        <v>-365157</v>
      </c>
      <c r="I63" s="20"/>
    </row>
    <row r="64" spans="1:9" ht="13.5">
      <c r="A64" s="20"/>
      <c r="B64" s="28">
        <v>41206</v>
      </c>
      <c r="C64" s="22" t="s">
        <v>15</v>
      </c>
      <c r="D64" s="2" t="s">
        <v>16</v>
      </c>
      <c r="E64" s="2" t="s">
        <v>84</v>
      </c>
      <c r="F64" s="20">
        <v>30000</v>
      </c>
      <c r="G64" s="20">
        <v>0</v>
      </c>
      <c r="H64" s="30">
        <f t="shared" si="0"/>
        <v>-335157</v>
      </c>
      <c r="I64" s="20"/>
    </row>
    <row r="65" spans="1:9" ht="13.5">
      <c r="A65" s="20"/>
      <c r="B65" s="28">
        <v>41207</v>
      </c>
      <c r="C65" s="22" t="s">
        <v>15</v>
      </c>
      <c r="D65" s="2" t="s">
        <v>16</v>
      </c>
      <c r="E65" s="2" t="s">
        <v>85</v>
      </c>
      <c r="F65" s="20">
        <v>5000</v>
      </c>
      <c r="G65" s="20">
        <v>0</v>
      </c>
      <c r="H65" s="30">
        <f t="shared" si="0"/>
        <v>-330157</v>
      </c>
      <c r="I65" s="20"/>
    </row>
    <row r="66" spans="1:9" ht="13.5">
      <c r="A66" s="20"/>
      <c r="B66" s="28">
        <v>41207</v>
      </c>
      <c r="C66" s="22" t="s">
        <v>15</v>
      </c>
      <c r="D66" s="2" t="s">
        <v>16</v>
      </c>
      <c r="E66" s="2" t="s">
        <v>86</v>
      </c>
      <c r="F66" s="20">
        <v>30000</v>
      </c>
      <c r="G66" s="20">
        <v>0</v>
      </c>
      <c r="H66" s="30">
        <f t="shared" si="0"/>
        <v>-300157</v>
      </c>
      <c r="I66" s="20"/>
    </row>
    <row r="67" spans="1:9" ht="13.5">
      <c r="A67" s="20"/>
      <c r="B67" s="28">
        <v>41207</v>
      </c>
      <c r="C67" s="22" t="s">
        <v>15</v>
      </c>
      <c r="D67" s="2" t="s">
        <v>16</v>
      </c>
      <c r="E67" s="2" t="s">
        <v>87</v>
      </c>
      <c r="F67" s="20">
        <v>6000</v>
      </c>
      <c r="G67" s="20">
        <v>0</v>
      </c>
      <c r="H67" s="30">
        <f aca="true" t="shared" si="1" ref="H67:H110">H66+F67-G67</f>
        <v>-294157</v>
      </c>
      <c r="I67" s="20"/>
    </row>
    <row r="68" spans="1:9" ht="13.5">
      <c r="A68" s="20"/>
      <c r="B68" s="28">
        <v>41207</v>
      </c>
      <c r="C68" s="22" t="s">
        <v>15</v>
      </c>
      <c r="D68" s="2" t="s">
        <v>16</v>
      </c>
      <c r="E68" s="2" t="s">
        <v>88</v>
      </c>
      <c r="F68" s="20">
        <v>3000</v>
      </c>
      <c r="G68" s="20">
        <v>0</v>
      </c>
      <c r="H68" s="30">
        <f t="shared" si="1"/>
        <v>-291157</v>
      </c>
      <c r="I68" s="20"/>
    </row>
    <row r="69" spans="1:9" ht="13.5">
      <c r="A69" s="20"/>
      <c r="B69" s="4">
        <v>41208</v>
      </c>
      <c r="C69" s="2" t="s">
        <v>8</v>
      </c>
      <c r="D69" s="22"/>
      <c r="E69" s="2" t="s">
        <v>9</v>
      </c>
      <c r="F69" s="20">
        <v>0</v>
      </c>
      <c r="G69" s="29">
        <v>9288</v>
      </c>
      <c r="H69" s="30">
        <f t="shared" si="1"/>
        <v>-300445</v>
      </c>
      <c r="I69" s="20" t="s">
        <v>89</v>
      </c>
    </row>
    <row r="70" spans="1:9" ht="13.5">
      <c r="A70" s="20"/>
      <c r="B70" s="28">
        <v>41208</v>
      </c>
      <c r="C70" s="2" t="s">
        <v>6</v>
      </c>
      <c r="D70" s="22" t="s">
        <v>30</v>
      </c>
      <c r="E70" s="2" t="s">
        <v>7</v>
      </c>
      <c r="F70" s="20">
        <v>0</v>
      </c>
      <c r="G70" s="29">
        <v>9062</v>
      </c>
      <c r="H70" s="30">
        <f t="shared" si="1"/>
        <v>-309507</v>
      </c>
      <c r="I70" s="20" t="s">
        <v>47</v>
      </c>
    </row>
    <row r="71" spans="1:9" ht="13.5">
      <c r="A71" s="20"/>
      <c r="B71" s="28">
        <v>41208</v>
      </c>
      <c r="C71" s="2" t="s">
        <v>6</v>
      </c>
      <c r="D71" s="22" t="s">
        <v>19</v>
      </c>
      <c r="E71" s="2" t="s">
        <v>90</v>
      </c>
      <c r="F71" s="20">
        <v>0</v>
      </c>
      <c r="G71" s="29">
        <v>35210</v>
      </c>
      <c r="H71" s="30">
        <f t="shared" si="1"/>
        <v>-344717</v>
      </c>
      <c r="I71" s="20"/>
    </row>
    <row r="72" spans="1:9" ht="13.5">
      <c r="A72" s="20"/>
      <c r="B72" s="28">
        <v>41209</v>
      </c>
      <c r="C72" s="2" t="s">
        <v>6</v>
      </c>
      <c r="D72" s="22" t="s">
        <v>30</v>
      </c>
      <c r="E72" s="2" t="s">
        <v>31</v>
      </c>
      <c r="F72" s="20">
        <v>0</v>
      </c>
      <c r="G72" s="29">
        <v>500</v>
      </c>
      <c r="H72" s="30">
        <f t="shared" si="1"/>
        <v>-345217</v>
      </c>
      <c r="I72" s="20"/>
    </row>
    <row r="73" spans="1:9" ht="13.5">
      <c r="A73" s="20"/>
      <c r="B73" s="4">
        <v>41210</v>
      </c>
      <c r="C73" s="2" t="s">
        <v>6</v>
      </c>
      <c r="D73" s="22" t="s">
        <v>35</v>
      </c>
      <c r="E73" s="2" t="s">
        <v>91</v>
      </c>
      <c r="F73" s="20">
        <v>0</v>
      </c>
      <c r="G73" s="29">
        <v>7270</v>
      </c>
      <c r="H73" s="30">
        <f t="shared" si="1"/>
        <v>-352487</v>
      </c>
      <c r="I73" s="20"/>
    </row>
    <row r="74" spans="1:9" ht="13.5">
      <c r="A74" s="20"/>
      <c r="B74" s="4">
        <v>41210</v>
      </c>
      <c r="C74" s="2" t="s">
        <v>8</v>
      </c>
      <c r="D74" s="22"/>
      <c r="E74" s="2" t="s">
        <v>9</v>
      </c>
      <c r="F74" s="20">
        <v>0</v>
      </c>
      <c r="G74" s="29">
        <v>16380</v>
      </c>
      <c r="H74" s="30">
        <f t="shared" si="1"/>
        <v>-368867</v>
      </c>
      <c r="I74" s="20" t="s">
        <v>92</v>
      </c>
    </row>
    <row r="75" spans="1:9" ht="13.5">
      <c r="A75" s="20"/>
      <c r="B75" s="28">
        <v>41210</v>
      </c>
      <c r="C75" s="2" t="s">
        <v>6</v>
      </c>
      <c r="D75" s="22" t="s">
        <v>30</v>
      </c>
      <c r="E75" s="2" t="s">
        <v>31</v>
      </c>
      <c r="F75" s="20">
        <v>0</v>
      </c>
      <c r="G75" s="29">
        <v>500</v>
      </c>
      <c r="H75" s="30">
        <f t="shared" si="1"/>
        <v>-369367</v>
      </c>
      <c r="I75" s="20"/>
    </row>
    <row r="76" spans="1:9" ht="13.5">
      <c r="A76" s="20"/>
      <c r="B76" s="4">
        <v>41211</v>
      </c>
      <c r="C76" s="2" t="s">
        <v>6</v>
      </c>
      <c r="D76" s="22" t="s">
        <v>30</v>
      </c>
      <c r="E76" s="2" t="s">
        <v>18</v>
      </c>
      <c r="F76" s="20">
        <v>0</v>
      </c>
      <c r="G76" s="29">
        <v>9200</v>
      </c>
      <c r="H76" s="30">
        <f t="shared" si="1"/>
        <v>-378567</v>
      </c>
      <c r="I76" s="20"/>
    </row>
    <row r="77" spans="1:9" ht="13.5">
      <c r="A77" s="20"/>
      <c r="B77" s="28">
        <v>41211</v>
      </c>
      <c r="C77" s="2" t="s">
        <v>6</v>
      </c>
      <c r="D77" s="22" t="s">
        <v>30</v>
      </c>
      <c r="E77" s="2" t="s">
        <v>31</v>
      </c>
      <c r="F77" s="20">
        <v>0</v>
      </c>
      <c r="G77" s="29">
        <v>500</v>
      </c>
      <c r="H77" s="30">
        <f t="shared" si="1"/>
        <v>-379067</v>
      </c>
      <c r="I77" s="20"/>
    </row>
    <row r="78" spans="1:9" ht="13.5">
      <c r="A78" s="20"/>
      <c r="B78" s="28">
        <v>41211</v>
      </c>
      <c r="C78" s="2" t="s">
        <v>6</v>
      </c>
      <c r="D78" s="22" t="s">
        <v>19</v>
      </c>
      <c r="E78" s="2" t="s">
        <v>20</v>
      </c>
      <c r="F78" s="20">
        <v>0</v>
      </c>
      <c r="G78" s="29">
        <v>25838</v>
      </c>
      <c r="H78" s="30">
        <f t="shared" si="1"/>
        <v>-404905</v>
      </c>
      <c r="I78" s="20" t="s">
        <v>93</v>
      </c>
    </row>
    <row r="79" spans="1:9" ht="13.5">
      <c r="A79" s="20"/>
      <c r="B79" s="28">
        <v>41211</v>
      </c>
      <c r="C79" s="22" t="s">
        <v>15</v>
      </c>
      <c r="D79" s="2" t="s">
        <v>16</v>
      </c>
      <c r="E79" s="2" t="s">
        <v>94</v>
      </c>
      <c r="F79" s="20">
        <v>30000</v>
      </c>
      <c r="G79" s="20">
        <v>0</v>
      </c>
      <c r="H79" s="30">
        <f t="shared" si="1"/>
        <v>-374905</v>
      </c>
      <c r="I79" s="20"/>
    </row>
    <row r="80" spans="1:9" ht="13.5">
      <c r="A80" s="20"/>
      <c r="B80" s="28">
        <v>41211</v>
      </c>
      <c r="C80" s="32" t="s">
        <v>6</v>
      </c>
      <c r="D80" s="22" t="s">
        <v>50</v>
      </c>
      <c r="E80" s="32" t="s">
        <v>125</v>
      </c>
      <c r="F80" s="23">
        <v>0</v>
      </c>
      <c r="G80" s="23">
        <v>9533</v>
      </c>
      <c r="H80" s="30">
        <f t="shared" si="1"/>
        <v>-384438</v>
      </c>
      <c r="I80" s="20"/>
    </row>
    <row r="81" spans="1:9" ht="13.5">
      <c r="A81" s="20"/>
      <c r="B81" s="28">
        <v>41211</v>
      </c>
      <c r="C81" s="32" t="s">
        <v>6</v>
      </c>
      <c r="D81" s="22" t="s">
        <v>50</v>
      </c>
      <c r="E81" s="22" t="s">
        <v>126</v>
      </c>
      <c r="F81" s="23">
        <v>0</v>
      </c>
      <c r="G81" s="23">
        <v>6768</v>
      </c>
      <c r="H81" s="30">
        <f t="shared" si="1"/>
        <v>-391206</v>
      </c>
      <c r="I81" s="20"/>
    </row>
    <row r="82" spans="1:9" ht="13.5">
      <c r="A82" s="20"/>
      <c r="B82" s="28">
        <v>41211</v>
      </c>
      <c r="C82" s="32" t="s">
        <v>6</v>
      </c>
      <c r="D82" s="22" t="s">
        <v>50</v>
      </c>
      <c r="E82" s="32" t="s">
        <v>127</v>
      </c>
      <c r="F82" s="23">
        <v>0</v>
      </c>
      <c r="G82" s="23">
        <v>168</v>
      </c>
      <c r="H82" s="30">
        <f t="shared" si="1"/>
        <v>-391374</v>
      </c>
      <c r="I82" s="20"/>
    </row>
    <row r="83" spans="1:9" ht="13.5">
      <c r="A83" s="20"/>
      <c r="B83" s="4">
        <v>41212</v>
      </c>
      <c r="C83" s="2" t="s">
        <v>8</v>
      </c>
      <c r="D83" s="22"/>
      <c r="E83" s="2" t="s">
        <v>95</v>
      </c>
      <c r="F83" s="20">
        <v>0</v>
      </c>
      <c r="G83" s="29">
        <v>2480</v>
      </c>
      <c r="H83" s="30">
        <f t="shared" si="1"/>
        <v>-393854</v>
      </c>
      <c r="I83" s="20" t="s">
        <v>96</v>
      </c>
    </row>
    <row r="84" spans="1:9" ht="13.5">
      <c r="A84" s="20"/>
      <c r="B84" s="4">
        <v>41212</v>
      </c>
      <c r="C84" s="2" t="s">
        <v>6</v>
      </c>
      <c r="D84" s="22" t="s">
        <v>30</v>
      </c>
      <c r="E84" s="2" t="s">
        <v>31</v>
      </c>
      <c r="F84" s="20">
        <v>0</v>
      </c>
      <c r="G84" s="29">
        <v>500</v>
      </c>
      <c r="H84" s="30">
        <f t="shared" si="1"/>
        <v>-394354</v>
      </c>
      <c r="I84" s="20"/>
    </row>
    <row r="85" spans="1:9" ht="13.5">
      <c r="A85" s="20"/>
      <c r="B85" s="28">
        <v>41212</v>
      </c>
      <c r="C85" s="2" t="s">
        <v>6</v>
      </c>
      <c r="D85" s="22" t="s">
        <v>123</v>
      </c>
      <c r="E85" s="2" t="s">
        <v>97</v>
      </c>
      <c r="F85" s="20">
        <v>0</v>
      </c>
      <c r="G85" s="29">
        <v>3911</v>
      </c>
      <c r="H85" s="30">
        <f t="shared" si="1"/>
        <v>-398265</v>
      </c>
      <c r="I85" s="33"/>
    </row>
    <row r="86" spans="1:9" ht="13.5">
      <c r="A86" s="20"/>
      <c r="B86" s="28">
        <v>41212</v>
      </c>
      <c r="C86" s="22" t="s">
        <v>15</v>
      </c>
      <c r="D86" s="2" t="s">
        <v>16</v>
      </c>
      <c r="E86" s="2" t="s">
        <v>98</v>
      </c>
      <c r="F86" s="20">
        <v>33000</v>
      </c>
      <c r="G86" s="20">
        <v>0</v>
      </c>
      <c r="H86" s="31">
        <f t="shared" si="1"/>
        <v>-365265</v>
      </c>
      <c r="I86" s="20"/>
    </row>
    <row r="87" spans="1:9" ht="13.5">
      <c r="A87" s="20"/>
      <c r="B87" s="4">
        <v>41214</v>
      </c>
      <c r="C87" s="2" t="s">
        <v>6</v>
      </c>
      <c r="D87" s="2" t="s">
        <v>35</v>
      </c>
      <c r="E87" s="2" t="s">
        <v>36</v>
      </c>
      <c r="F87" s="29">
        <v>0</v>
      </c>
      <c r="G87" s="29">
        <v>15480</v>
      </c>
      <c r="H87" s="30">
        <f t="shared" si="1"/>
        <v>-380745</v>
      </c>
      <c r="I87" s="20"/>
    </row>
    <row r="88" spans="1:9" ht="13.5">
      <c r="A88" s="20"/>
      <c r="B88" s="4">
        <v>41214</v>
      </c>
      <c r="C88" s="2" t="s">
        <v>8</v>
      </c>
      <c r="D88" s="22"/>
      <c r="E88" s="2" t="s">
        <v>99</v>
      </c>
      <c r="F88" s="20">
        <v>0</v>
      </c>
      <c r="G88" s="29">
        <v>87840</v>
      </c>
      <c r="H88" s="30">
        <f t="shared" si="1"/>
        <v>-468585</v>
      </c>
      <c r="I88" s="20" t="s">
        <v>100</v>
      </c>
    </row>
    <row r="89" spans="1:9" ht="13.5">
      <c r="A89" s="20"/>
      <c r="B89" s="28">
        <v>41214</v>
      </c>
      <c r="C89" s="2" t="s">
        <v>6</v>
      </c>
      <c r="D89" s="22" t="s">
        <v>123</v>
      </c>
      <c r="E89" s="2" t="s">
        <v>40</v>
      </c>
      <c r="F89" s="20">
        <v>0</v>
      </c>
      <c r="G89" s="29">
        <v>4314</v>
      </c>
      <c r="H89" s="30">
        <f t="shared" si="1"/>
        <v>-472899</v>
      </c>
      <c r="I89" s="20" t="s">
        <v>101</v>
      </c>
    </row>
    <row r="90" spans="1:9" ht="13.5">
      <c r="A90" s="20"/>
      <c r="B90" s="4">
        <v>41215</v>
      </c>
      <c r="C90" s="2" t="s">
        <v>8</v>
      </c>
      <c r="D90" s="22"/>
      <c r="E90" s="2" t="s">
        <v>102</v>
      </c>
      <c r="F90" s="20">
        <v>0</v>
      </c>
      <c r="G90" s="29">
        <v>35196</v>
      </c>
      <c r="H90" s="30">
        <f t="shared" si="1"/>
        <v>-508095</v>
      </c>
      <c r="I90" s="20" t="s">
        <v>103</v>
      </c>
    </row>
    <row r="91" spans="1:9" ht="13.5">
      <c r="A91" s="20"/>
      <c r="B91" s="4">
        <v>41215</v>
      </c>
      <c r="C91" s="2" t="s">
        <v>6</v>
      </c>
      <c r="D91" s="22" t="s">
        <v>35</v>
      </c>
      <c r="E91" s="2" t="s">
        <v>104</v>
      </c>
      <c r="F91" s="20">
        <v>0</v>
      </c>
      <c r="G91" s="29">
        <v>3676</v>
      </c>
      <c r="H91" s="30">
        <f t="shared" si="1"/>
        <v>-511771</v>
      </c>
      <c r="I91" s="20"/>
    </row>
    <row r="92" spans="1:9" ht="13.5">
      <c r="A92" s="20"/>
      <c r="B92" s="4">
        <v>41215</v>
      </c>
      <c r="C92" s="2" t="s">
        <v>6</v>
      </c>
      <c r="D92" s="22" t="s">
        <v>30</v>
      </c>
      <c r="E92" s="2" t="s">
        <v>31</v>
      </c>
      <c r="F92" s="20">
        <v>0</v>
      </c>
      <c r="G92" s="29">
        <v>500</v>
      </c>
      <c r="H92" s="30">
        <f t="shared" si="1"/>
        <v>-512271</v>
      </c>
      <c r="I92" s="20"/>
    </row>
    <row r="93" spans="1:9" ht="13.5">
      <c r="A93" s="20"/>
      <c r="B93" s="4">
        <v>41216</v>
      </c>
      <c r="C93" s="2" t="s">
        <v>6</v>
      </c>
      <c r="D93" s="2" t="s">
        <v>27</v>
      </c>
      <c r="E93" s="2" t="s">
        <v>128</v>
      </c>
      <c r="F93" s="20">
        <v>0</v>
      </c>
      <c r="G93" s="29">
        <v>6373</v>
      </c>
      <c r="H93" s="30">
        <f t="shared" si="1"/>
        <v>-518644</v>
      </c>
      <c r="I93" s="20"/>
    </row>
    <row r="94" spans="1:9" ht="13.5">
      <c r="A94" s="20"/>
      <c r="B94" s="4">
        <v>41216</v>
      </c>
      <c r="C94" s="2" t="s">
        <v>6</v>
      </c>
      <c r="D94" s="22" t="s">
        <v>123</v>
      </c>
      <c r="E94" s="2" t="s">
        <v>105</v>
      </c>
      <c r="F94" s="20">
        <v>0</v>
      </c>
      <c r="G94" s="29">
        <v>842</v>
      </c>
      <c r="H94" s="30">
        <f t="shared" si="1"/>
        <v>-519486</v>
      </c>
      <c r="I94" s="20"/>
    </row>
    <row r="95" spans="1:9" ht="13.5">
      <c r="A95" s="20"/>
      <c r="B95" s="28">
        <v>41217</v>
      </c>
      <c r="C95" s="2" t="s">
        <v>8</v>
      </c>
      <c r="D95" s="22"/>
      <c r="E95" s="2" t="s">
        <v>95</v>
      </c>
      <c r="F95" s="20">
        <v>0</v>
      </c>
      <c r="G95" s="29">
        <v>13147</v>
      </c>
      <c r="H95" s="30">
        <f t="shared" si="1"/>
        <v>-532633</v>
      </c>
      <c r="I95" s="20" t="s">
        <v>106</v>
      </c>
    </row>
    <row r="96" spans="1:9" ht="13.5">
      <c r="A96" s="20"/>
      <c r="B96" s="28">
        <v>41219</v>
      </c>
      <c r="C96" s="2" t="s">
        <v>6</v>
      </c>
      <c r="D96" s="22" t="s">
        <v>123</v>
      </c>
      <c r="E96" s="2" t="s">
        <v>7</v>
      </c>
      <c r="F96" s="20">
        <v>0</v>
      </c>
      <c r="G96" s="29">
        <v>2690</v>
      </c>
      <c r="H96" s="30">
        <f t="shared" si="1"/>
        <v>-535323</v>
      </c>
      <c r="I96" s="20"/>
    </row>
    <row r="97" spans="1:9" ht="13.5">
      <c r="A97" s="20"/>
      <c r="B97" s="28">
        <v>41220</v>
      </c>
      <c r="C97" s="2" t="s">
        <v>6</v>
      </c>
      <c r="D97" s="22" t="s">
        <v>123</v>
      </c>
      <c r="E97" s="2" t="s">
        <v>7</v>
      </c>
      <c r="F97" s="20">
        <v>0</v>
      </c>
      <c r="G97" s="29">
        <v>4044</v>
      </c>
      <c r="H97" s="30">
        <f t="shared" si="1"/>
        <v>-539367</v>
      </c>
      <c r="I97" s="20"/>
    </row>
    <row r="98" spans="1:9" ht="13.5">
      <c r="A98" s="20"/>
      <c r="B98" s="28">
        <v>41221</v>
      </c>
      <c r="C98" s="2" t="s">
        <v>8</v>
      </c>
      <c r="D98" s="22"/>
      <c r="E98" s="2" t="s">
        <v>99</v>
      </c>
      <c r="F98" s="20">
        <v>0</v>
      </c>
      <c r="G98" s="29">
        <v>5755</v>
      </c>
      <c r="H98" s="30">
        <f t="shared" si="1"/>
        <v>-545122</v>
      </c>
      <c r="I98" s="20" t="s">
        <v>107</v>
      </c>
    </row>
    <row r="99" spans="1:9" ht="13.5">
      <c r="A99" s="20"/>
      <c r="B99" s="28">
        <v>41221</v>
      </c>
      <c r="C99" s="2" t="s">
        <v>108</v>
      </c>
      <c r="D99" s="22" t="s">
        <v>109</v>
      </c>
      <c r="E99" s="2" t="s">
        <v>110</v>
      </c>
      <c r="F99" s="20">
        <v>537916</v>
      </c>
      <c r="G99" s="20">
        <v>0</v>
      </c>
      <c r="H99" s="30">
        <f t="shared" si="1"/>
        <v>-7206</v>
      </c>
      <c r="I99" s="20"/>
    </row>
    <row r="100" spans="1:9" ht="13.5">
      <c r="A100" s="20"/>
      <c r="B100" s="28">
        <v>41221</v>
      </c>
      <c r="C100" s="22" t="s">
        <v>15</v>
      </c>
      <c r="D100" s="2" t="s">
        <v>16</v>
      </c>
      <c r="E100" s="2" t="s">
        <v>111</v>
      </c>
      <c r="F100" s="20">
        <v>5000</v>
      </c>
      <c r="G100" s="20">
        <v>0</v>
      </c>
      <c r="H100" s="30">
        <f t="shared" si="1"/>
        <v>-2206</v>
      </c>
      <c r="I100" s="20"/>
    </row>
    <row r="101" spans="1:9" ht="13.5">
      <c r="A101" s="20"/>
      <c r="B101" s="28">
        <v>41221</v>
      </c>
      <c r="C101" s="2" t="s">
        <v>6</v>
      </c>
      <c r="D101" s="22" t="s">
        <v>27</v>
      </c>
      <c r="E101" s="3" t="s">
        <v>112</v>
      </c>
      <c r="F101" s="20">
        <v>0</v>
      </c>
      <c r="G101" s="20">
        <v>30072</v>
      </c>
      <c r="H101" s="30">
        <f t="shared" si="1"/>
        <v>-32278</v>
      </c>
      <c r="I101" s="20" t="s">
        <v>113</v>
      </c>
    </row>
    <row r="102" spans="1:9" ht="13.5">
      <c r="A102" s="20"/>
      <c r="B102" s="28">
        <v>41222</v>
      </c>
      <c r="C102" s="22" t="s">
        <v>15</v>
      </c>
      <c r="D102" s="2" t="s">
        <v>114</v>
      </c>
      <c r="E102" s="2" t="s">
        <v>84</v>
      </c>
      <c r="F102" s="20">
        <v>5000</v>
      </c>
      <c r="G102" s="20">
        <v>0</v>
      </c>
      <c r="H102" s="30">
        <f t="shared" si="1"/>
        <v>-27278</v>
      </c>
      <c r="I102" s="20"/>
    </row>
    <row r="103" spans="1:19" ht="13.5">
      <c r="A103" s="34"/>
      <c r="B103" s="35">
        <v>41223</v>
      </c>
      <c r="C103" s="22" t="s">
        <v>6</v>
      </c>
      <c r="D103" s="22" t="s">
        <v>27</v>
      </c>
      <c r="E103" s="22" t="s">
        <v>115</v>
      </c>
      <c r="F103" s="23">
        <v>0</v>
      </c>
      <c r="G103" s="23">
        <v>4000</v>
      </c>
      <c r="H103" s="30">
        <f t="shared" si="1"/>
        <v>-31278</v>
      </c>
      <c r="I103" s="36"/>
      <c r="M103" s="27"/>
      <c r="N103" s="27"/>
      <c r="O103" s="27"/>
      <c r="P103" s="27"/>
      <c r="Q103" s="27"/>
      <c r="R103" s="27"/>
      <c r="S103" s="27"/>
    </row>
    <row r="104" spans="1:19" ht="13.5">
      <c r="A104" s="34"/>
      <c r="B104" s="35">
        <v>41223</v>
      </c>
      <c r="C104" s="22" t="s">
        <v>6</v>
      </c>
      <c r="D104" s="22" t="s">
        <v>30</v>
      </c>
      <c r="E104" s="22" t="s">
        <v>116</v>
      </c>
      <c r="F104" s="23">
        <v>0</v>
      </c>
      <c r="G104" s="23">
        <v>500</v>
      </c>
      <c r="H104" s="30">
        <f t="shared" si="1"/>
        <v>-31778</v>
      </c>
      <c r="I104" s="36"/>
      <c r="M104" s="27"/>
      <c r="N104" s="27"/>
      <c r="O104" s="27"/>
      <c r="P104" s="27"/>
      <c r="Q104" s="27"/>
      <c r="R104" s="27"/>
      <c r="S104" s="27"/>
    </row>
    <row r="105" spans="1:19" ht="13.5">
      <c r="A105" s="34"/>
      <c r="B105" s="35">
        <v>41224</v>
      </c>
      <c r="C105" s="22" t="s">
        <v>8</v>
      </c>
      <c r="D105" s="22"/>
      <c r="E105" s="22" t="s">
        <v>99</v>
      </c>
      <c r="F105" s="23">
        <v>0</v>
      </c>
      <c r="G105" s="23">
        <v>4220</v>
      </c>
      <c r="H105" s="30">
        <f t="shared" si="1"/>
        <v>-35998</v>
      </c>
      <c r="I105" s="36"/>
      <c r="M105" s="27"/>
      <c r="N105" s="27"/>
      <c r="O105" s="27"/>
      <c r="P105" s="27"/>
      <c r="Q105" s="27"/>
      <c r="R105" s="27"/>
      <c r="S105" s="27"/>
    </row>
    <row r="106" spans="1:19" ht="13.5">
      <c r="A106" s="34"/>
      <c r="B106" s="35">
        <v>41224</v>
      </c>
      <c r="C106" s="22" t="s">
        <v>8</v>
      </c>
      <c r="D106" s="22"/>
      <c r="E106" s="22" t="s">
        <v>129</v>
      </c>
      <c r="F106" s="23">
        <v>0</v>
      </c>
      <c r="G106" s="23">
        <v>44835</v>
      </c>
      <c r="H106" s="30">
        <f t="shared" si="1"/>
        <v>-80833</v>
      </c>
      <c r="I106" s="36"/>
      <c r="M106" s="27"/>
      <c r="N106" s="27"/>
      <c r="O106" s="27"/>
      <c r="P106" s="27"/>
      <c r="Q106" s="27"/>
      <c r="R106" s="27"/>
      <c r="S106" s="27"/>
    </row>
    <row r="107" spans="1:9" ht="13.5">
      <c r="A107" s="20"/>
      <c r="B107" s="28">
        <v>41224</v>
      </c>
      <c r="C107" s="32" t="s">
        <v>8</v>
      </c>
      <c r="D107" s="22"/>
      <c r="E107" s="32" t="s">
        <v>130</v>
      </c>
      <c r="F107" s="23">
        <v>0</v>
      </c>
      <c r="G107" s="23">
        <v>2290</v>
      </c>
      <c r="H107" s="30">
        <f t="shared" si="1"/>
        <v>-83123</v>
      </c>
      <c r="I107" s="20"/>
    </row>
    <row r="108" spans="1:9" ht="13.5">
      <c r="A108" s="20"/>
      <c r="B108" s="28">
        <v>41224</v>
      </c>
      <c r="C108" s="32" t="s">
        <v>6</v>
      </c>
      <c r="D108" s="22" t="s">
        <v>30</v>
      </c>
      <c r="E108" s="22"/>
      <c r="F108" s="37">
        <v>0</v>
      </c>
      <c r="G108" s="38">
        <v>2730</v>
      </c>
      <c r="H108" s="30">
        <f t="shared" si="1"/>
        <v>-85853</v>
      </c>
      <c r="I108" s="33"/>
    </row>
    <row r="109" spans="1:9" ht="13.5">
      <c r="A109" s="20"/>
      <c r="B109" s="28">
        <v>41224</v>
      </c>
      <c r="C109" s="32" t="s">
        <v>6</v>
      </c>
      <c r="D109" s="22" t="s">
        <v>123</v>
      </c>
      <c r="E109" s="22" t="s">
        <v>139</v>
      </c>
      <c r="F109" s="23">
        <v>0</v>
      </c>
      <c r="G109" s="23">
        <v>11152</v>
      </c>
      <c r="H109" s="30">
        <f t="shared" si="1"/>
        <v>-97005</v>
      </c>
      <c r="I109" s="20" t="s">
        <v>131</v>
      </c>
    </row>
    <row r="110" spans="1:19" ht="13.5">
      <c r="A110" s="34"/>
      <c r="B110" s="35">
        <v>41225</v>
      </c>
      <c r="C110" s="22" t="s">
        <v>6</v>
      </c>
      <c r="D110" s="22" t="s">
        <v>27</v>
      </c>
      <c r="E110" s="22" t="s">
        <v>112</v>
      </c>
      <c r="F110" s="23">
        <v>0</v>
      </c>
      <c r="G110" s="23">
        <v>5000</v>
      </c>
      <c r="H110" s="39">
        <f t="shared" si="1"/>
        <v>-102005</v>
      </c>
      <c r="I110" s="36"/>
      <c r="M110" s="27"/>
      <c r="N110" s="27"/>
      <c r="O110" s="27"/>
      <c r="P110" s="27"/>
      <c r="Q110" s="27"/>
      <c r="R110" s="27"/>
      <c r="S110" s="27"/>
    </row>
    <row r="111" spans="6:7" ht="13.5">
      <c r="F111" s="40">
        <f>SUM(F3:F110)</f>
        <v>1324916</v>
      </c>
      <c r="G111" s="40">
        <f>SUM(G3:G110)</f>
        <v>890033</v>
      </c>
    </row>
    <row r="112" ht="14.25" thickBot="1"/>
    <row r="113" spans="6:9" ht="14.25" thickBot="1">
      <c r="F113" s="41" t="s">
        <v>132</v>
      </c>
      <c r="G113" s="42">
        <f>F111-G111</f>
        <v>434883</v>
      </c>
      <c r="I113" s="43" t="s">
        <v>117</v>
      </c>
    </row>
    <row r="115" spans="2:6" ht="13.5">
      <c r="B115" s="58" t="s">
        <v>4</v>
      </c>
      <c r="C115" s="20" t="s">
        <v>15</v>
      </c>
      <c r="D115" s="23">
        <v>787000</v>
      </c>
      <c r="E115" s="44">
        <f>D115/D117</f>
        <v>0.5939999215044577</v>
      </c>
      <c r="F115" s="45"/>
    </row>
    <row r="116" spans="2:6" ht="13.5">
      <c r="B116" s="58"/>
      <c r="C116" s="20" t="s">
        <v>108</v>
      </c>
      <c r="D116" s="23">
        <v>537916</v>
      </c>
      <c r="E116" s="44">
        <f>D116/D117</f>
        <v>0.40600007849554237</v>
      </c>
      <c r="F116" s="45"/>
    </row>
    <row r="117" spans="2:6" ht="13.5">
      <c r="B117" s="58"/>
      <c r="C117" s="20" t="s">
        <v>133</v>
      </c>
      <c r="D117" s="23">
        <f>SUBTOTAL(9,D115:D116)</f>
        <v>1324916</v>
      </c>
      <c r="E117" s="44">
        <f>D117/D117</f>
        <v>1</v>
      </c>
      <c r="F117" s="45"/>
    </row>
    <row r="118" ht="13.5">
      <c r="F118" s="45"/>
    </row>
    <row r="119" spans="4:6" ht="13.5">
      <c r="D119" s="40"/>
      <c r="F119" s="45"/>
    </row>
    <row r="120" spans="2:6" ht="13.5">
      <c r="B120" s="58" t="s">
        <v>134</v>
      </c>
      <c r="C120" s="20" t="s">
        <v>8</v>
      </c>
      <c r="D120" s="23">
        <v>476184</v>
      </c>
      <c r="E120" s="44">
        <f>D120/D122</f>
        <v>0.5350183644876089</v>
      </c>
      <c r="F120" s="45"/>
    </row>
    <row r="121" spans="2:6" ht="13.5">
      <c r="B121" s="58"/>
      <c r="C121" s="20" t="s">
        <v>6</v>
      </c>
      <c r="D121" s="23">
        <v>413849</v>
      </c>
      <c r="E121" s="44">
        <f>D121/D122</f>
        <v>0.46498163551239113</v>
      </c>
      <c r="F121" s="45"/>
    </row>
    <row r="122" spans="2:6" ht="13.5">
      <c r="B122" s="58"/>
      <c r="C122" s="20" t="s">
        <v>133</v>
      </c>
      <c r="D122" s="23">
        <f>SUBTOTAL(9,D120:D121)</f>
        <v>890033</v>
      </c>
      <c r="E122" s="44">
        <f>D122/D122</f>
        <v>1</v>
      </c>
      <c r="F122" s="45"/>
    </row>
    <row r="123" spans="2:6" ht="13.5">
      <c r="B123" s="59" t="s">
        <v>135</v>
      </c>
      <c r="C123" s="46" t="s">
        <v>27</v>
      </c>
      <c r="D123" s="23">
        <v>74745</v>
      </c>
      <c r="E123" s="44">
        <f>D123/D121</f>
        <v>0.1806093526866079</v>
      </c>
      <c r="F123" s="45"/>
    </row>
    <row r="124" spans="2:6" ht="13.5">
      <c r="B124" s="60"/>
      <c r="C124" s="46" t="s">
        <v>50</v>
      </c>
      <c r="D124" s="23">
        <v>22272</v>
      </c>
      <c r="E124" s="44">
        <f>D124/D121</f>
        <v>0.053816730256687824</v>
      </c>
      <c r="F124" s="45"/>
    </row>
    <row r="125" spans="2:6" ht="13.5">
      <c r="B125" s="60"/>
      <c r="C125" s="46" t="s">
        <v>19</v>
      </c>
      <c r="D125" s="23">
        <v>117207</v>
      </c>
      <c r="E125" s="44">
        <f>D125/D121</f>
        <v>0.28321199277997533</v>
      </c>
      <c r="F125" s="45"/>
    </row>
    <row r="126" spans="2:6" ht="13.5">
      <c r="B126" s="60"/>
      <c r="C126" s="46" t="s">
        <v>136</v>
      </c>
      <c r="D126" s="23">
        <v>52902</v>
      </c>
      <c r="E126" s="44">
        <f>D126/D121</f>
        <v>0.12782923240118982</v>
      </c>
      <c r="F126" s="45"/>
    </row>
    <row r="127" spans="2:6" ht="13.5">
      <c r="B127" s="60"/>
      <c r="C127" s="46" t="s">
        <v>137</v>
      </c>
      <c r="D127" s="23">
        <v>14754</v>
      </c>
      <c r="E127" s="44">
        <f>D127/D121</f>
        <v>0.03565068418674444</v>
      </c>
      <c r="F127" s="45"/>
    </row>
    <row r="128" spans="2:6" ht="13.5">
      <c r="B128" s="60"/>
      <c r="C128" s="46" t="s">
        <v>30</v>
      </c>
      <c r="D128" s="23">
        <v>45792</v>
      </c>
      <c r="E128" s="44">
        <f>D128/D121</f>
        <v>0.11064905315706937</v>
      </c>
      <c r="F128" s="45"/>
    </row>
    <row r="129" spans="2:6" ht="13.5">
      <c r="B129" s="60"/>
      <c r="C129" s="46" t="s">
        <v>138</v>
      </c>
      <c r="D129" s="38">
        <v>86177</v>
      </c>
      <c r="E129" s="44">
        <f>D129/D121</f>
        <v>0.20823295453172533</v>
      </c>
      <c r="F129" s="47"/>
    </row>
    <row r="130" spans="2:6" ht="13.5">
      <c r="B130" s="61"/>
      <c r="C130" s="48" t="s">
        <v>133</v>
      </c>
      <c r="D130" s="30">
        <f>SUM(D123:D129)</f>
        <v>413849</v>
      </c>
      <c r="E130" s="44">
        <f>D130/D130</f>
        <v>1</v>
      </c>
      <c r="F130" s="45"/>
    </row>
    <row r="131" ht="13.5">
      <c r="F131" s="45"/>
    </row>
    <row r="132" ht="13.5">
      <c r="F132" s="45"/>
    </row>
    <row r="133" ht="13.5">
      <c r="F133" s="45"/>
    </row>
    <row r="134" ht="13.5">
      <c r="F134" s="45"/>
    </row>
    <row r="135" ht="13.5">
      <c r="F135" s="45"/>
    </row>
    <row r="136" ht="13.5">
      <c r="F136" s="45"/>
    </row>
    <row r="137" ht="13.5">
      <c r="F137" s="45"/>
    </row>
    <row r="138" ht="13.5">
      <c r="F138" s="45"/>
    </row>
    <row r="139" ht="13.5">
      <c r="F139" s="45"/>
    </row>
    <row r="140" ht="13.5">
      <c r="F140" s="45"/>
    </row>
    <row r="141" ht="13.5">
      <c r="F141" s="45"/>
    </row>
    <row r="142" ht="13.5">
      <c r="F142" s="45"/>
    </row>
    <row r="143" ht="13.5">
      <c r="F143" s="45"/>
    </row>
    <row r="144" ht="13.5">
      <c r="F144" s="45"/>
    </row>
    <row r="145" ht="13.5">
      <c r="F145" s="45"/>
    </row>
    <row r="146" ht="13.5">
      <c r="F146" s="45"/>
    </row>
    <row r="147" ht="13.5">
      <c r="F147" s="45"/>
    </row>
    <row r="148" ht="13.5">
      <c r="F148" s="45"/>
    </row>
    <row r="149" ht="13.5">
      <c r="F149" s="45"/>
    </row>
    <row r="150" ht="13.5">
      <c r="F150" s="47"/>
    </row>
    <row r="151" ht="13.5">
      <c r="F151" s="47"/>
    </row>
    <row r="152" ht="13.5">
      <c r="F152" s="47"/>
    </row>
    <row r="153" ht="13.5">
      <c r="F153" s="45"/>
    </row>
    <row r="154" ht="13.5">
      <c r="F154" s="45"/>
    </row>
    <row r="155" ht="13.5">
      <c r="F155" s="45"/>
    </row>
    <row r="156" ht="13.5">
      <c r="F156" s="45"/>
    </row>
    <row r="157" ht="13.5">
      <c r="F157" s="45"/>
    </row>
    <row r="158" ht="13.5">
      <c r="F158" s="45"/>
    </row>
    <row r="159" ht="13.5">
      <c r="F159" s="45"/>
    </row>
    <row r="160" ht="13.5">
      <c r="F160" s="45"/>
    </row>
    <row r="161" ht="13.5">
      <c r="F161" s="45"/>
    </row>
    <row r="162" ht="13.5">
      <c r="F162" s="45"/>
    </row>
    <row r="163" ht="13.5">
      <c r="F163" s="27"/>
    </row>
    <row r="164" ht="13.5">
      <c r="F164" s="47"/>
    </row>
    <row r="165" ht="13.5">
      <c r="F165" s="47"/>
    </row>
    <row r="166" ht="13.5">
      <c r="F166" s="49"/>
    </row>
    <row r="167" ht="13.5">
      <c r="F167" s="47"/>
    </row>
    <row r="168" ht="13.5">
      <c r="F168" s="47"/>
    </row>
    <row r="169" ht="13.5">
      <c r="F169" s="47"/>
    </row>
    <row r="170" ht="13.5">
      <c r="F170" s="47"/>
    </row>
    <row r="171" ht="13.5">
      <c r="F171" s="47"/>
    </row>
    <row r="172" ht="13.5">
      <c r="F172" s="47"/>
    </row>
    <row r="173" ht="13.5">
      <c r="F173" s="47"/>
    </row>
    <row r="174" ht="13.5">
      <c r="F174" s="47"/>
    </row>
    <row r="175" ht="13.5">
      <c r="F175" s="47"/>
    </row>
    <row r="176" ht="13.5">
      <c r="F176" s="47"/>
    </row>
    <row r="177" ht="13.5">
      <c r="F177" s="47"/>
    </row>
    <row r="178" ht="13.5">
      <c r="F178" s="47"/>
    </row>
    <row r="179" ht="13.5">
      <c r="F179" s="47"/>
    </row>
    <row r="180" ht="13.5">
      <c r="F180" s="47"/>
    </row>
    <row r="181" ht="13.5">
      <c r="F181" s="47"/>
    </row>
    <row r="182" ht="13.5">
      <c r="F182" s="47"/>
    </row>
    <row r="183" ht="13.5">
      <c r="F183" s="47"/>
    </row>
    <row r="184" ht="13.5">
      <c r="F184" s="47"/>
    </row>
    <row r="185" ht="13.5">
      <c r="F185" s="47"/>
    </row>
    <row r="186" ht="13.5">
      <c r="F186" s="47"/>
    </row>
    <row r="187" ht="13.5">
      <c r="F187" s="47"/>
    </row>
    <row r="188" ht="13.5">
      <c r="F188" s="47"/>
    </row>
    <row r="189" ht="13.5">
      <c r="F189" s="47"/>
    </row>
    <row r="190" ht="13.5">
      <c r="F190" s="47"/>
    </row>
    <row r="191" ht="13.5">
      <c r="F191" s="47"/>
    </row>
    <row r="192" ht="13.5">
      <c r="F192" s="47"/>
    </row>
    <row r="193" ht="13.5">
      <c r="F193" s="47"/>
    </row>
    <row r="194" ht="13.5">
      <c r="F194" s="47"/>
    </row>
    <row r="195" ht="13.5">
      <c r="F195" s="47"/>
    </row>
    <row r="196" ht="13.5">
      <c r="F196" s="47"/>
    </row>
    <row r="197" ht="13.5">
      <c r="F197" s="47"/>
    </row>
    <row r="198" ht="13.5">
      <c r="F198" s="47"/>
    </row>
  </sheetData>
  <sheetProtection/>
  <autoFilter ref="A1:S111"/>
  <mergeCells count="3">
    <mergeCell ref="B115:B117"/>
    <mergeCell ref="B120:B122"/>
    <mergeCell ref="B123:B130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9"/>
  <sheetViews>
    <sheetView tabSelected="1" zoomScalePageLayoutView="0" workbookViewId="0" topLeftCell="A4">
      <selection activeCell="E4" sqref="E4"/>
    </sheetView>
  </sheetViews>
  <sheetFormatPr defaultColWidth="9.00390625" defaultRowHeight="13.5"/>
  <cols>
    <col min="1" max="1" width="8.375" style="6" customWidth="1"/>
    <col min="2" max="2" width="26.875" style="6" customWidth="1"/>
    <col min="3" max="3" width="9.00390625" style="6" customWidth="1"/>
    <col min="4" max="4" width="4.875" style="6" customWidth="1"/>
    <col min="5" max="5" width="12.625" style="6" customWidth="1"/>
    <col min="6" max="6" width="19.00390625" style="6" customWidth="1"/>
    <col min="7" max="7" width="9.50390625" style="6" customWidth="1"/>
    <col min="8" max="8" width="17.125" style="0" customWidth="1"/>
    <col min="9" max="9" width="12.00390625" style="6" customWidth="1"/>
    <col min="10" max="10" width="9.00390625" style="6" customWidth="1"/>
    <col min="11" max="11" width="12.00390625" style="6" customWidth="1"/>
    <col min="12" max="16384" width="9.00390625" style="6" customWidth="1"/>
  </cols>
  <sheetData>
    <row r="2" spans="2:8" ht="13.5">
      <c r="B2" s="62" t="s">
        <v>120</v>
      </c>
      <c r="C2" s="62"/>
      <c r="E2" s="64" t="s">
        <v>121</v>
      </c>
      <c r="F2" s="64"/>
      <c r="G2" s="64"/>
      <c r="H2" s="54"/>
    </row>
    <row r="3" spans="1:7" s="26" customFormat="1" ht="13.5">
      <c r="A3" s="52"/>
      <c r="B3" s="50" t="s">
        <v>24</v>
      </c>
      <c r="C3" s="20">
        <v>3000</v>
      </c>
      <c r="D3" s="7"/>
      <c r="E3" s="28">
        <v>41181</v>
      </c>
      <c r="F3" s="2" t="s">
        <v>9</v>
      </c>
      <c r="G3" s="29">
        <v>10080</v>
      </c>
    </row>
    <row r="4" spans="1:7" s="26" customFormat="1" ht="13.5">
      <c r="A4" s="52"/>
      <c r="B4" s="50" t="s">
        <v>25</v>
      </c>
      <c r="C4" s="20">
        <v>10000</v>
      </c>
      <c r="D4" s="7"/>
      <c r="E4" s="28">
        <v>41181</v>
      </c>
      <c r="F4" s="2" t="s">
        <v>9</v>
      </c>
      <c r="G4" s="29">
        <v>11460</v>
      </c>
    </row>
    <row r="5" spans="1:7" s="26" customFormat="1" ht="13.5">
      <c r="A5" s="52"/>
      <c r="B5" s="50" t="s">
        <v>17</v>
      </c>
      <c r="C5" s="20">
        <v>2000</v>
      </c>
      <c r="D5" s="7"/>
      <c r="E5" s="28">
        <v>41182</v>
      </c>
      <c r="F5" s="2" t="s">
        <v>9</v>
      </c>
      <c r="G5" s="29">
        <v>9408</v>
      </c>
    </row>
    <row r="6" spans="1:7" s="26" customFormat="1" ht="13.5">
      <c r="A6" s="52"/>
      <c r="B6" s="50" t="s">
        <v>57</v>
      </c>
      <c r="C6" s="20">
        <v>15000</v>
      </c>
      <c r="D6" s="7"/>
      <c r="E6" s="28">
        <v>41182</v>
      </c>
      <c r="F6" s="2" t="s">
        <v>9</v>
      </c>
      <c r="G6" s="29">
        <v>9408</v>
      </c>
    </row>
    <row r="7" spans="1:7" s="26" customFormat="1" ht="13.5">
      <c r="A7" s="52"/>
      <c r="B7" s="50" t="s">
        <v>62</v>
      </c>
      <c r="C7" s="20">
        <v>5000</v>
      </c>
      <c r="D7" s="7"/>
      <c r="E7" s="28">
        <v>41186</v>
      </c>
      <c r="F7" s="2" t="s">
        <v>9</v>
      </c>
      <c r="G7" s="29">
        <v>2728</v>
      </c>
    </row>
    <row r="8" spans="1:7" s="26" customFormat="1" ht="13.5">
      <c r="A8" s="52"/>
      <c r="B8" s="50" t="s">
        <v>79</v>
      </c>
      <c r="C8" s="20">
        <v>500000</v>
      </c>
      <c r="D8" s="7"/>
      <c r="E8" s="28">
        <v>41187</v>
      </c>
      <c r="F8" s="2" t="s">
        <v>9</v>
      </c>
      <c r="G8" s="29">
        <v>3376</v>
      </c>
    </row>
    <row r="9" spans="1:7" s="26" customFormat="1" ht="13.5">
      <c r="A9" s="52"/>
      <c r="B9" s="50" t="s">
        <v>80</v>
      </c>
      <c r="C9" s="20">
        <v>100000</v>
      </c>
      <c r="D9" s="7"/>
      <c r="E9" s="4">
        <v>41194</v>
      </c>
      <c r="F9" s="2" t="s">
        <v>9</v>
      </c>
      <c r="G9" s="29">
        <v>7560</v>
      </c>
    </row>
    <row r="10" spans="1:7" s="26" customFormat="1" ht="13.5">
      <c r="A10" s="52"/>
      <c r="B10" s="50" t="s">
        <v>83</v>
      </c>
      <c r="C10" s="20">
        <v>5000</v>
      </c>
      <c r="D10" s="7"/>
      <c r="E10" s="28">
        <v>41194</v>
      </c>
      <c r="F10" s="2" t="s">
        <v>9</v>
      </c>
      <c r="G10" s="29">
        <v>26928</v>
      </c>
    </row>
    <row r="11" spans="1:7" s="26" customFormat="1" ht="13.5">
      <c r="A11" s="52"/>
      <c r="B11" s="50" t="s">
        <v>84</v>
      </c>
      <c r="C11" s="20">
        <v>30000</v>
      </c>
      <c r="D11" s="7"/>
      <c r="E11" s="28">
        <v>41195</v>
      </c>
      <c r="F11" s="2" t="s">
        <v>9</v>
      </c>
      <c r="G11" s="29">
        <v>7980</v>
      </c>
    </row>
    <row r="12" spans="1:7" s="26" customFormat="1" ht="13.5">
      <c r="A12" s="52"/>
      <c r="B12" s="50" t="s">
        <v>85</v>
      </c>
      <c r="C12" s="20">
        <v>5000</v>
      </c>
      <c r="D12" s="7"/>
      <c r="E12" s="28">
        <v>41195</v>
      </c>
      <c r="F12" s="2" t="s">
        <v>9</v>
      </c>
      <c r="G12" s="29">
        <v>1680</v>
      </c>
    </row>
    <row r="13" spans="1:7" s="26" customFormat="1" ht="13.5">
      <c r="A13" s="52"/>
      <c r="B13" s="50" t="s">
        <v>86</v>
      </c>
      <c r="C13" s="20">
        <v>30000</v>
      </c>
      <c r="D13" s="7"/>
      <c r="E13" s="28">
        <v>41198</v>
      </c>
      <c r="F13" s="2" t="s">
        <v>52</v>
      </c>
      <c r="G13" s="29">
        <v>69300</v>
      </c>
    </row>
    <row r="14" spans="1:7" s="26" customFormat="1" ht="13.5">
      <c r="A14" s="52"/>
      <c r="B14" s="50" t="s">
        <v>87</v>
      </c>
      <c r="C14" s="20">
        <v>6000</v>
      </c>
      <c r="D14" s="7"/>
      <c r="E14" s="28">
        <v>41199</v>
      </c>
      <c r="F14" s="2" t="s">
        <v>9</v>
      </c>
      <c r="G14" s="29">
        <v>5040</v>
      </c>
    </row>
    <row r="15" spans="1:7" s="26" customFormat="1" ht="13.5">
      <c r="A15" s="52"/>
      <c r="B15" s="50" t="s">
        <v>88</v>
      </c>
      <c r="C15" s="20">
        <v>3000</v>
      </c>
      <c r="D15" s="7"/>
      <c r="E15" s="28">
        <v>41199</v>
      </c>
      <c r="F15" s="2" t="s">
        <v>9</v>
      </c>
      <c r="G15" s="29">
        <v>6972</v>
      </c>
    </row>
    <row r="16" spans="1:7" s="26" customFormat="1" ht="13.5">
      <c r="A16" s="52"/>
      <c r="B16" s="50" t="s">
        <v>94</v>
      </c>
      <c r="C16" s="20">
        <v>30000</v>
      </c>
      <c r="D16" s="7"/>
      <c r="E16" s="28">
        <v>41200</v>
      </c>
      <c r="F16" s="2" t="s">
        <v>9</v>
      </c>
      <c r="G16" s="29">
        <v>3532</v>
      </c>
    </row>
    <row r="17" spans="1:7" s="26" customFormat="1" ht="13.5">
      <c r="A17" s="52"/>
      <c r="B17" s="50" t="s">
        <v>98</v>
      </c>
      <c r="C17" s="20">
        <v>33000</v>
      </c>
      <c r="D17" s="7"/>
      <c r="E17" s="28">
        <v>41201</v>
      </c>
      <c r="F17" s="2" t="s">
        <v>9</v>
      </c>
      <c r="G17" s="29">
        <v>8400</v>
      </c>
    </row>
    <row r="18" spans="1:7" s="26" customFormat="1" ht="13.5">
      <c r="A18" s="52"/>
      <c r="B18" s="50" t="s">
        <v>111</v>
      </c>
      <c r="C18" s="20">
        <v>5000</v>
      </c>
      <c r="D18" s="7"/>
      <c r="E18" s="28">
        <v>41201</v>
      </c>
      <c r="F18" s="2" t="s">
        <v>9</v>
      </c>
      <c r="G18" s="29">
        <v>4200</v>
      </c>
    </row>
    <row r="19" spans="1:7" s="26" customFormat="1" ht="13.5">
      <c r="A19" s="52"/>
      <c r="B19" s="50" t="s">
        <v>84</v>
      </c>
      <c r="C19" s="20">
        <v>5000</v>
      </c>
      <c r="D19" s="7"/>
      <c r="E19" s="28">
        <v>41202</v>
      </c>
      <c r="F19" s="2" t="s">
        <v>9</v>
      </c>
      <c r="G19" s="29">
        <v>5040</v>
      </c>
    </row>
    <row r="20" spans="2:7" ht="13.5">
      <c r="B20" s="9" t="s">
        <v>118</v>
      </c>
      <c r="C20" s="51">
        <f>SUM(C3:C19)</f>
        <v>787000</v>
      </c>
      <c r="E20" s="28">
        <v>41202</v>
      </c>
      <c r="F20" s="2" t="s">
        <v>9</v>
      </c>
      <c r="G20" s="29">
        <v>3192</v>
      </c>
    </row>
    <row r="21" spans="2:7" ht="13.5">
      <c r="B21" s="10" t="s">
        <v>110</v>
      </c>
      <c r="C21" s="11">
        <v>537916</v>
      </c>
      <c r="E21" s="28">
        <v>41202</v>
      </c>
      <c r="F21" s="2" t="s">
        <v>9</v>
      </c>
      <c r="G21" s="29">
        <v>27809</v>
      </c>
    </row>
    <row r="22" spans="2:7" ht="13.5">
      <c r="B22" s="2" t="s">
        <v>119</v>
      </c>
      <c r="C22" s="8">
        <f>SUM(C20:C21)</f>
        <v>1324916</v>
      </c>
      <c r="E22" s="4">
        <v>41203</v>
      </c>
      <c r="F22" s="2" t="s">
        <v>9</v>
      </c>
      <c r="G22" s="29">
        <v>420</v>
      </c>
    </row>
    <row r="23" spans="5:7" ht="13.5">
      <c r="E23" s="4">
        <v>41203</v>
      </c>
      <c r="F23" s="2" t="s">
        <v>9</v>
      </c>
      <c r="G23" s="29">
        <v>5040</v>
      </c>
    </row>
    <row r="24" spans="5:8" ht="13.5">
      <c r="E24" s="28">
        <v>41203</v>
      </c>
      <c r="F24" s="2" t="s">
        <v>9</v>
      </c>
      <c r="G24" s="55">
        <v>5040</v>
      </c>
      <c r="H24" s="6"/>
    </row>
    <row r="25" spans="2:7" ht="13.5">
      <c r="B25" s="56"/>
      <c r="D25" s="5"/>
      <c r="E25" s="28">
        <v>41203</v>
      </c>
      <c r="F25" s="2" t="s">
        <v>9</v>
      </c>
      <c r="G25" s="29">
        <v>5040</v>
      </c>
    </row>
    <row r="26" spans="2:7" ht="13.5">
      <c r="B26" s="56"/>
      <c r="D26" s="5"/>
      <c r="E26" s="28">
        <v>41203</v>
      </c>
      <c r="F26" s="2" t="s">
        <v>9</v>
      </c>
      <c r="G26" s="29">
        <v>5040</v>
      </c>
    </row>
    <row r="27" spans="2:7" ht="13.5">
      <c r="B27" s="56"/>
      <c r="D27" s="5"/>
      <c r="E27" s="28">
        <v>41203</v>
      </c>
      <c r="F27" s="2" t="s">
        <v>9</v>
      </c>
      <c r="G27" s="29">
        <v>5040</v>
      </c>
    </row>
    <row r="28" spans="2:7" ht="13.5">
      <c r="B28" s="56"/>
      <c r="D28" s="5"/>
      <c r="E28" s="28">
        <v>41203</v>
      </c>
      <c r="F28" s="2" t="s">
        <v>9</v>
      </c>
      <c r="G28" s="29">
        <v>5040</v>
      </c>
    </row>
    <row r="29" spans="2:7" ht="13.5">
      <c r="B29" s="56"/>
      <c r="D29" s="5"/>
      <c r="E29" s="4">
        <v>41208</v>
      </c>
      <c r="F29" s="2" t="s">
        <v>9</v>
      </c>
      <c r="G29" s="29">
        <v>9288</v>
      </c>
    </row>
    <row r="30" spans="5:7" ht="13.5">
      <c r="E30" s="4">
        <v>41210</v>
      </c>
      <c r="F30" s="2" t="s">
        <v>9</v>
      </c>
      <c r="G30" s="29">
        <v>16380</v>
      </c>
    </row>
    <row r="31" spans="5:7" ht="13.5">
      <c r="E31" s="4">
        <v>41212</v>
      </c>
      <c r="F31" s="2" t="s">
        <v>95</v>
      </c>
      <c r="G31" s="29">
        <v>2480</v>
      </c>
    </row>
    <row r="32" spans="5:7" ht="13.5">
      <c r="E32" s="4">
        <v>41214</v>
      </c>
      <c r="F32" s="2" t="s">
        <v>99</v>
      </c>
      <c r="G32" s="29">
        <v>87840</v>
      </c>
    </row>
    <row r="33" spans="5:7" ht="13.5">
      <c r="E33" s="4">
        <v>41215</v>
      </c>
      <c r="F33" s="2" t="s">
        <v>102</v>
      </c>
      <c r="G33" s="29">
        <v>35196</v>
      </c>
    </row>
    <row r="34" spans="5:7" ht="13.5">
      <c r="E34" s="28">
        <v>41217</v>
      </c>
      <c r="F34" s="2" t="s">
        <v>95</v>
      </c>
      <c r="G34" s="29">
        <v>13147</v>
      </c>
    </row>
    <row r="35" spans="5:7" ht="13.5">
      <c r="E35" s="28">
        <v>41221</v>
      </c>
      <c r="F35" s="2" t="s">
        <v>99</v>
      </c>
      <c r="G35" s="29">
        <v>5755</v>
      </c>
    </row>
    <row r="36" spans="5:7" ht="13.5">
      <c r="E36" s="35">
        <v>41224</v>
      </c>
      <c r="F36" s="22" t="s">
        <v>99</v>
      </c>
      <c r="G36" s="23">
        <v>4220</v>
      </c>
    </row>
    <row r="37" spans="5:7" ht="13.5">
      <c r="E37" s="35">
        <v>41224</v>
      </c>
      <c r="F37" s="22" t="s">
        <v>129</v>
      </c>
      <c r="G37" s="23">
        <v>44835</v>
      </c>
    </row>
    <row r="38" spans="5:7" ht="13.5">
      <c r="E38" s="28">
        <v>41224</v>
      </c>
      <c r="F38" s="32" t="s">
        <v>130</v>
      </c>
      <c r="G38" s="23">
        <v>2290</v>
      </c>
    </row>
    <row r="39" spans="5:7" ht="13.5">
      <c r="E39" s="32"/>
      <c r="F39" s="32"/>
      <c r="G39" s="8">
        <f>SUM(G3:G38)</f>
        <v>476184</v>
      </c>
    </row>
    <row r="40" spans="6:8" ht="13.5">
      <c r="F40" s="63"/>
      <c r="G40" s="63"/>
      <c r="H40" s="53"/>
    </row>
    <row r="45" spans="2:4" ht="13.5">
      <c r="B45" s="56"/>
      <c r="D45" s="57"/>
    </row>
    <row r="46" spans="2:4" ht="13.5">
      <c r="B46" s="56"/>
      <c r="D46" s="57"/>
    </row>
    <row r="47" spans="2:4" ht="13.5">
      <c r="B47" s="56"/>
      <c r="D47" s="5"/>
    </row>
    <row r="48" spans="2:4" ht="13.5">
      <c r="B48" s="56"/>
      <c r="D48" s="5"/>
    </row>
    <row r="49" spans="2:4" ht="13.5">
      <c r="B49" s="56"/>
      <c r="D49" s="57"/>
    </row>
  </sheetData>
  <sheetProtection/>
  <mergeCells count="3">
    <mergeCell ref="B2:C2"/>
    <mergeCell ref="F40:G40"/>
    <mergeCell ref="E2:G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akazaki</dc:creator>
  <cp:keywords/>
  <dc:description/>
  <cp:lastModifiedBy>FJ-USER</cp:lastModifiedBy>
  <dcterms:created xsi:type="dcterms:W3CDTF">2012-11-13T13:51:51Z</dcterms:created>
  <dcterms:modified xsi:type="dcterms:W3CDTF">2012-11-15T11:17:21Z</dcterms:modified>
  <cp:category/>
  <cp:version/>
  <cp:contentType/>
  <cp:contentStatus/>
</cp:coreProperties>
</file>